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d.docs.live.net/78613017d53494a1/Desktop/"/>
    </mc:Choice>
  </mc:AlternateContent>
  <xr:revisionPtr revIDLastSave="0" documentId="8_{67D1F36B-28F5-4DEE-9512-72FDA1ADAA60}" xr6:coauthVersionLast="47" xr6:coauthVersionMax="47" xr10:uidLastSave="{00000000-0000-0000-0000-000000000000}"/>
  <bookViews>
    <workbookView xWindow="-108" yWindow="-108" windowWidth="23256" windowHeight="12456" firstSheet="7" activeTab="7" xr2:uid="{13DD3B6D-780C-4950-8784-59E8E1B7F8B0}"/>
  </bookViews>
  <sheets>
    <sheet name="Instructions" sheetId="6" r:id="rId1"/>
    <sheet name="Summary" sheetId="2" r:id="rId2"/>
    <sheet name="Budget" sheetId="9" r:id="rId3"/>
    <sheet name="Indiv Plyr Accts" sheetId="3" r:id="rId4"/>
    <sheet name="Ice Time" sheetId="5" r:id="rId5"/>
    <sheet name="Sample Budget" sheetId="4" r:id="rId6"/>
    <sheet name="Sample Summary" sheetId="7" r:id="rId7"/>
    <sheet name="Sample Indiv Plyr Accts" sheetId="20" r:id="rId8"/>
    <sheet name="Sample Ice Time" sheetId="8" r:id="rId9"/>
  </sheets>
  <definedNames>
    <definedName name="_xlnm._FilterDatabase" localSheetId="3" hidden="1">'Indiv Plyr Accts'!$A$5:$AE$467</definedName>
    <definedName name="_xlnm._FilterDatabase" localSheetId="7" hidden="1">'Sample Indiv Plyr Accts'!$A$5:$AE$467</definedName>
    <definedName name="_xlnm.Print_Area" localSheetId="3">'Indiv Plyr Accts'!$A$5:$E$276</definedName>
    <definedName name="_xlnm.Print_Area" localSheetId="7">'Sample Indiv Plyr Accts'!$A$5:$E$276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3" i="3" l="1"/>
  <c r="AC23" i="3"/>
  <c r="AD23" i="3"/>
  <c r="AC65" i="3"/>
  <c r="AD65" i="3"/>
  <c r="AC110" i="3"/>
  <c r="AD110" i="3" s="1"/>
  <c r="AC135" i="3"/>
  <c r="AD135" i="3" s="1"/>
  <c r="AC192" i="3"/>
  <c r="AD192" i="3" s="1"/>
  <c r="AC276" i="3"/>
  <c r="AD276" i="3" s="1"/>
  <c r="AC338" i="3"/>
  <c r="AD338" i="3" s="1"/>
  <c r="AC399" i="3"/>
  <c r="AD399" i="3" s="1"/>
  <c r="AB462" i="20"/>
  <c r="AB461" i="20"/>
  <c r="AC460" i="20"/>
  <c r="AD460" i="20" s="1"/>
  <c r="AA455" i="20"/>
  <c r="Z455" i="20"/>
  <c r="Y455" i="20"/>
  <c r="X455" i="20"/>
  <c r="W455" i="20"/>
  <c r="V455" i="20"/>
  <c r="U455" i="20"/>
  <c r="T455" i="20"/>
  <c r="S455" i="20"/>
  <c r="R455" i="20"/>
  <c r="Q455" i="20"/>
  <c r="P455" i="20"/>
  <c r="O455" i="20"/>
  <c r="N455" i="20"/>
  <c r="M455" i="20"/>
  <c r="L455" i="20"/>
  <c r="K455" i="20"/>
  <c r="J455" i="20"/>
  <c r="I455" i="20"/>
  <c r="H455" i="20"/>
  <c r="AA454" i="20"/>
  <c r="Z454" i="20"/>
  <c r="Y454" i="20"/>
  <c r="X454" i="20"/>
  <c r="W454" i="20"/>
  <c r="V454" i="20"/>
  <c r="U454" i="20"/>
  <c r="T454" i="20"/>
  <c r="S454" i="20"/>
  <c r="R454" i="20"/>
  <c r="Q454" i="20"/>
  <c r="P454" i="20"/>
  <c r="O454" i="20"/>
  <c r="N454" i="20"/>
  <c r="M454" i="20"/>
  <c r="L454" i="20"/>
  <c r="K454" i="20"/>
  <c r="J454" i="20"/>
  <c r="I454" i="20"/>
  <c r="H454" i="20"/>
  <c r="AA453" i="20"/>
  <c r="Z453" i="20"/>
  <c r="Y453" i="20"/>
  <c r="X453" i="20"/>
  <c r="W453" i="20"/>
  <c r="V453" i="20"/>
  <c r="U453" i="20"/>
  <c r="T453" i="20"/>
  <c r="S453" i="20"/>
  <c r="R453" i="20"/>
  <c r="Q453" i="20"/>
  <c r="P453" i="20"/>
  <c r="O453" i="20"/>
  <c r="N453" i="20"/>
  <c r="M453" i="20"/>
  <c r="L453" i="20"/>
  <c r="K453" i="20"/>
  <c r="J453" i="20"/>
  <c r="I453" i="20"/>
  <c r="H453" i="20"/>
  <c r="AA452" i="20"/>
  <c r="Z452" i="20"/>
  <c r="Y452" i="20"/>
  <c r="X452" i="20"/>
  <c r="W452" i="20"/>
  <c r="V452" i="20"/>
  <c r="U452" i="20"/>
  <c r="T452" i="20"/>
  <c r="S452" i="20"/>
  <c r="R452" i="20"/>
  <c r="Q452" i="20"/>
  <c r="P452" i="20"/>
  <c r="O452" i="20"/>
  <c r="N452" i="20"/>
  <c r="M452" i="20"/>
  <c r="L452" i="20"/>
  <c r="K452" i="20"/>
  <c r="J452" i="20"/>
  <c r="I452" i="20"/>
  <c r="H452" i="20"/>
  <c r="AA451" i="20"/>
  <c r="Z451" i="20"/>
  <c r="Y451" i="20"/>
  <c r="X451" i="20"/>
  <c r="W451" i="20"/>
  <c r="V451" i="20"/>
  <c r="U451" i="20"/>
  <c r="T451" i="20"/>
  <c r="S451" i="20"/>
  <c r="R451" i="20"/>
  <c r="Q451" i="20"/>
  <c r="P451" i="20"/>
  <c r="O451" i="20"/>
  <c r="N451" i="20"/>
  <c r="M451" i="20"/>
  <c r="L451" i="20"/>
  <c r="K451" i="20"/>
  <c r="J451" i="20"/>
  <c r="I451" i="20"/>
  <c r="H451" i="20"/>
  <c r="AA450" i="20"/>
  <c r="Z450" i="20"/>
  <c r="Y450" i="20"/>
  <c r="X450" i="20"/>
  <c r="W450" i="20"/>
  <c r="V450" i="20"/>
  <c r="U450" i="20"/>
  <c r="T450" i="20"/>
  <c r="S450" i="20"/>
  <c r="R450" i="20"/>
  <c r="Q450" i="20"/>
  <c r="P450" i="20"/>
  <c r="O450" i="20"/>
  <c r="N450" i="20"/>
  <c r="M450" i="20"/>
  <c r="L450" i="20"/>
  <c r="K450" i="20"/>
  <c r="J450" i="20"/>
  <c r="I450" i="20"/>
  <c r="H450" i="20"/>
  <c r="AA449" i="20"/>
  <c r="Z449" i="20"/>
  <c r="Y449" i="20"/>
  <c r="X449" i="20"/>
  <c r="W449" i="20"/>
  <c r="V449" i="20"/>
  <c r="U449" i="20"/>
  <c r="T449" i="20"/>
  <c r="S449" i="20"/>
  <c r="R449" i="20"/>
  <c r="Q449" i="20"/>
  <c r="P449" i="20"/>
  <c r="O449" i="20"/>
  <c r="N449" i="20"/>
  <c r="M449" i="20"/>
  <c r="L449" i="20"/>
  <c r="K449" i="20"/>
  <c r="J449" i="20"/>
  <c r="I449" i="20"/>
  <c r="AC449" i="20" s="1"/>
  <c r="AD449" i="20" s="1"/>
  <c r="H449" i="20"/>
  <c r="AA448" i="20"/>
  <c r="Z448" i="20"/>
  <c r="Y448" i="20"/>
  <c r="X448" i="20"/>
  <c r="W448" i="20"/>
  <c r="V448" i="20"/>
  <c r="U448" i="20"/>
  <c r="T448" i="20"/>
  <c r="S448" i="20"/>
  <c r="R448" i="20"/>
  <c r="Q448" i="20"/>
  <c r="P448" i="20"/>
  <c r="O448" i="20"/>
  <c r="N448" i="20"/>
  <c r="M448" i="20"/>
  <c r="L448" i="20"/>
  <c r="K448" i="20"/>
  <c r="J448" i="20"/>
  <c r="I448" i="20"/>
  <c r="H448" i="20"/>
  <c r="AC448" i="20" s="1"/>
  <c r="AD448" i="20" s="1"/>
  <c r="AA447" i="20"/>
  <c r="Z447" i="20"/>
  <c r="Y447" i="20"/>
  <c r="X447" i="20"/>
  <c r="W447" i="20"/>
  <c r="V447" i="20"/>
  <c r="U447" i="20"/>
  <c r="T447" i="20"/>
  <c r="S447" i="20"/>
  <c r="R447" i="20"/>
  <c r="Q447" i="20"/>
  <c r="P447" i="20"/>
  <c r="O447" i="20"/>
  <c r="N447" i="20"/>
  <c r="M447" i="20"/>
  <c r="L447" i="20"/>
  <c r="K447" i="20"/>
  <c r="J447" i="20"/>
  <c r="I447" i="20"/>
  <c r="H447" i="20"/>
  <c r="AA446" i="20"/>
  <c r="Z446" i="20"/>
  <c r="Y446" i="20"/>
  <c r="X446" i="20"/>
  <c r="W446" i="20"/>
  <c r="V446" i="20"/>
  <c r="U446" i="20"/>
  <c r="T446" i="20"/>
  <c r="S446" i="20"/>
  <c r="R446" i="20"/>
  <c r="Q446" i="20"/>
  <c r="P446" i="20"/>
  <c r="O446" i="20"/>
  <c r="N446" i="20"/>
  <c r="M446" i="20"/>
  <c r="L446" i="20"/>
  <c r="K446" i="20"/>
  <c r="J446" i="20"/>
  <c r="I446" i="20"/>
  <c r="AC446" i="20" s="1"/>
  <c r="AD446" i="20" s="1"/>
  <c r="H446" i="20"/>
  <c r="AA445" i="20"/>
  <c r="Z445" i="20"/>
  <c r="Y445" i="20"/>
  <c r="X445" i="20"/>
  <c r="W445" i="20"/>
  <c r="V445" i="20"/>
  <c r="U445" i="20"/>
  <c r="T445" i="20"/>
  <c r="S445" i="20"/>
  <c r="R445" i="20"/>
  <c r="Q445" i="20"/>
  <c r="P445" i="20"/>
  <c r="O445" i="20"/>
  <c r="N445" i="20"/>
  <c r="M445" i="20"/>
  <c r="L445" i="20"/>
  <c r="K445" i="20"/>
  <c r="J445" i="20"/>
  <c r="I445" i="20"/>
  <c r="H445" i="20"/>
  <c r="AA444" i="20"/>
  <c r="Z444" i="20"/>
  <c r="Y444" i="20"/>
  <c r="X444" i="20"/>
  <c r="W444" i="20"/>
  <c r="V444" i="20"/>
  <c r="U444" i="20"/>
  <c r="T444" i="20"/>
  <c r="S444" i="20"/>
  <c r="R444" i="20"/>
  <c r="Q444" i="20"/>
  <c r="P444" i="20"/>
  <c r="O444" i="20"/>
  <c r="N444" i="20"/>
  <c r="M444" i="20"/>
  <c r="L444" i="20"/>
  <c r="K444" i="20"/>
  <c r="J444" i="20"/>
  <c r="I444" i="20"/>
  <c r="H444" i="20"/>
  <c r="AA443" i="20"/>
  <c r="Z443" i="20"/>
  <c r="Y443" i="20"/>
  <c r="X443" i="20"/>
  <c r="W443" i="20"/>
  <c r="V443" i="20"/>
  <c r="U443" i="20"/>
  <c r="T443" i="20"/>
  <c r="S443" i="20"/>
  <c r="R443" i="20"/>
  <c r="Q443" i="20"/>
  <c r="P443" i="20"/>
  <c r="O443" i="20"/>
  <c r="N443" i="20"/>
  <c r="M443" i="20"/>
  <c r="L443" i="20"/>
  <c r="K443" i="20"/>
  <c r="J443" i="20"/>
  <c r="I443" i="20"/>
  <c r="H443" i="20"/>
  <c r="AC443" i="20" s="1"/>
  <c r="AD443" i="20" s="1"/>
  <c r="AA442" i="20"/>
  <c r="Z442" i="20"/>
  <c r="Y442" i="20"/>
  <c r="X442" i="20"/>
  <c r="W442" i="20"/>
  <c r="V442" i="20"/>
  <c r="U442" i="20"/>
  <c r="T442" i="20"/>
  <c r="S442" i="20"/>
  <c r="R442" i="20"/>
  <c r="Q442" i="20"/>
  <c r="P442" i="20"/>
  <c r="AC442" i="20" s="1"/>
  <c r="AD442" i="20" s="1"/>
  <c r="O442" i="20"/>
  <c r="N442" i="20"/>
  <c r="M442" i="20"/>
  <c r="L442" i="20"/>
  <c r="K442" i="20"/>
  <c r="J442" i="20"/>
  <c r="I442" i="20"/>
  <c r="H442" i="20"/>
  <c r="AA441" i="20"/>
  <c r="Z441" i="20"/>
  <c r="Y441" i="20"/>
  <c r="X441" i="20"/>
  <c r="W441" i="20"/>
  <c r="V441" i="20"/>
  <c r="U441" i="20"/>
  <c r="T441" i="20"/>
  <c r="S441" i="20"/>
  <c r="R441" i="20"/>
  <c r="Q441" i="20"/>
  <c r="P441" i="20"/>
  <c r="O441" i="20"/>
  <c r="AC441" i="20" s="1"/>
  <c r="AD441" i="20" s="1"/>
  <c r="N441" i="20"/>
  <c r="M441" i="20"/>
  <c r="L441" i="20"/>
  <c r="K441" i="20"/>
  <c r="J441" i="20"/>
  <c r="I441" i="20"/>
  <c r="H441" i="20"/>
  <c r="AA440" i="20"/>
  <c r="Z440" i="20"/>
  <c r="Y440" i="20"/>
  <c r="X440" i="20"/>
  <c r="W440" i="20"/>
  <c r="V440" i="20"/>
  <c r="U440" i="20"/>
  <c r="T440" i="20"/>
  <c r="S440" i="20"/>
  <c r="R440" i="20"/>
  <c r="Q440" i="20"/>
  <c r="P440" i="20"/>
  <c r="O440" i="20"/>
  <c r="N440" i="20"/>
  <c r="M440" i="20"/>
  <c r="L440" i="20"/>
  <c r="K440" i="20"/>
  <c r="J440" i="20"/>
  <c r="I440" i="20"/>
  <c r="H440" i="20"/>
  <c r="AA439" i="20"/>
  <c r="Z439" i="20"/>
  <c r="Y439" i="20"/>
  <c r="X439" i="20"/>
  <c r="W439" i="20"/>
  <c r="V439" i="20"/>
  <c r="U439" i="20"/>
  <c r="T439" i="20"/>
  <c r="S439" i="20"/>
  <c r="R439" i="20"/>
  <c r="Q439" i="20"/>
  <c r="P439" i="20"/>
  <c r="O439" i="20"/>
  <c r="N439" i="20"/>
  <c r="M439" i="20"/>
  <c r="L439" i="20"/>
  <c r="K439" i="20"/>
  <c r="J439" i="20"/>
  <c r="I439" i="20"/>
  <c r="AC439" i="20" s="1"/>
  <c r="AD439" i="20" s="1"/>
  <c r="H439" i="20"/>
  <c r="AA438" i="20"/>
  <c r="Z438" i="20"/>
  <c r="Y438" i="20"/>
  <c r="X438" i="20"/>
  <c r="W438" i="20"/>
  <c r="V438" i="20"/>
  <c r="U438" i="20"/>
  <c r="T438" i="20"/>
  <c r="S438" i="20"/>
  <c r="R438" i="20"/>
  <c r="Q438" i="20"/>
  <c r="P438" i="20"/>
  <c r="O438" i="20"/>
  <c r="N438" i="20"/>
  <c r="M438" i="20"/>
  <c r="L438" i="20"/>
  <c r="K438" i="20"/>
  <c r="J438" i="20"/>
  <c r="I438" i="20"/>
  <c r="H438" i="20"/>
  <c r="AD437" i="20"/>
  <c r="AA437" i="20"/>
  <c r="Z437" i="20"/>
  <c r="Y437" i="20"/>
  <c r="X437" i="20"/>
  <c r="W437" i="20"/>
  <c r="V437" i="20"/>
  <c r="U437" i="20"/>
  <c r="T437" i="20"/>
  <c r="S437" i="20"/>
  <c r="R437" i="20"/>
  <c r="Q437" i="20"/>
  <c r="P437" i="20"/>
  <c r="O437" i="20"/>
  <c r="N437" i="20"/>
  <c r="M437" i="20"/>
  <c r="L437" i="20"/>
  <c r="K437" i="20"/>
  <c r="J437" i="20"/>
  <c r="I437" i="20"/>
  <c r="H437" i="20"/>
  <c r="AC437" i="20" s="1"/>
  <c r="AA436" i="20"/>
  <c r="Z436" i="20"/>
  <c r="Y436" i="20"/>
  <c r="X436" i="20"/>
  <c r="W436" i="20"/>
  <c r="V436" i="20"/>
  <c r="U436" i="20"/>
  <c r="T436" i="20"/>
  <c r="S436" i="20"/>
  <c r="R436" i="20"/>
  <c r="Q436" i="20"/>
  <c r="P436" i="20"/>
  <c r="AC436" i="20" s="1"/>
  <c r="AD436" i="20" s="1"/>
  <c r="O436" i="20"/>
  <c r="N436" i="20"/>
  <c r="M436" i="20"/>
  <c r="L436" i="20"/>
  <c r="K436" i="20"/>
  <c r="J436" i="20"/>
  <c r="I436" i="20"/>
  <c r="H436" i="20"/>
  <c r="AA435" i="20"/>
  <c r="Z435" i="20"/>
  <c r="Y435" i="20"/>
  <c r="X435" i="20"/>
  <c r="W435" i="20"/>
  <c r="V435" i="20"/>
  <c r="U435" i="20"/>
  <c r="T435" i="20"/>
  <c r="S435" i="20"/>
  <c r="R435" i="20"/>
  <c r="Q435" i="20"/>
  <c r="P435" i="20"/>
  <c r="O435" i="20"/>
  <c r="N435" i="20"/>
  <c r="M435" i="20"/>
  <c r="L435" i="20"/>
  <c r="K435" i="20"/>
  <c r="J435" i="20"/>
  <c r="I435" i="20"/>
  <c r="H435" i="20"/>
  <c r="AC435" i="20" s="1"/>
  <c r="AD435" i="20" s="1"/>
  <c r="AA434" i="20"/>
  <c r="Z434" i="20"/>
  <c r="Y434" i="20"/>
  <c r="X434" i="20"/>
  <c r="W434" i="20"/>
  <c r="V434" i="20"/>
  <c r="U434" i="20"/>
  <c r="T434" i="20"/>
  <c r="S434" i="20"/>
  <c r="R434" i="20"/>
  <c r="Q434" i="20"/>
  <c r="P434" i="20"/>
  <c r="O434" i="20"/>
  <c r="N434" i="20"/>
  <c r="M434" i="20"/>
  <c r="L434" i="20"/>
  <c r="K434" i="20"/>
  <c r="J434" i="20"/>
  <c r="I434" i="20"/>
  <c r="H434" i="20"/>
  <c r="AC434" i="20" s="1"/>
  <c r="AD434" i="20" s="1"/>
  <c r="AA433" i="20"/>
  <c r="Z433" i="20"/>
  <c r="Y433" i="20"/>
  <c r="X433" i="20"/>
  <c r="W433" i="20"/>
  <c r="V433" i="20"/>
  <c r="U433" i="20"/>
  <c r="T433" i="20"/>
  <c r="S433" i="20"/>
  <c r="R433" i="20"/>
  <c r="Q433" i="20"/>
  <c r="P433" i="20"/>
  <c r="O433" i="20"/>
  <c r="N433" i="20"/>
  <c r="M433" i="20"/>
  <c r="L433" i="20"/>
  <c r="AC433" i="20" s="1"/>
  <c r="AD433" i="20" s="1"/>
  <c r="K433" i="20"/>
  <c r="J433" i="20"/>
  <c r="I433" i="20"/>
  <c r="H433" i="20"/>
  <c r="AA432" i="20"/>
  <c r="Z432" i="20"/>
  <c r="Y432" i="20"/>
  <c r="X432" i="20"/>
  <c r="W432" i="20"/>
  <c r="V432" i="20"/>
  <c r="U432" i="20"/>
  <c r="T432" i="20"/>
  <c r="S432" i="20"/>
  <c r="R432" i="20"/>
  <c r="Q432" i="20"/>
  <c r="P432" i="20"/>
  <c r="O432" i="20"/>
  <c r="N432" i="20"/>
  <c r="M432" i="20"/>
  <c r="L432" i="20"/>
  <c r="K432" i="20"/>
  <c r="AC432" i="20" s="1"/>
  <c r="AD432" i="20" s="1"/>
  <c r="J432" i="20"/>
  <c r="I432" i="20"/>
  <c r="H432" i="20"/>
  <c r="AA431" i="20"/>
  <c r="Z431" i="20"/>
  <c r="Y431" i="20"/>
  <c r="X431" i="20"/>
  <c r="W431" i="20"/>
  <c r="V431" i="20"/>
  <c r="U431" i="20"/>
  <c r="T431" i="20"/>
  <c r="S431" i="20"/>
  <c r="R431" i="20"/>
  <c r="Q431" i="20"/>
  <c r="P431" i="20"/>
  <c r="O431" i="20"/>
  <c r="N431" i="20"/>
  <c r="M431" i="20"/>
  <c r="L431" i="20"/>
  <c r="K431" i="20"/>
  <c r="J431" i="20"/>
  <c r="AC431" i="20" s="1"/>
  <c r="AD431" i="20" s="1"/>
  <c r="I431" i="20"/>
  <c r="H431" i="20"/>
  <c r="AA430" i="20"/>
  <c r="Z430" i="20"/>
  <c r="Y430" i="20"/>
  <c r="X430" i="20"/>
  <c r="W430" i="20"/>
  <c r="V430" i="20"/>
  <c r="U430" i="20"/>
  <c r="T430" i="20"/>
  <c r="S430" i="20"/>
  <c r="R430" i="20"/>
  <c r="Q430" i="20"/>
  <c r="P430" i="20"/>
  <c r="O430" i="20"/>
  <c r="N430" i="20"/>
  <c r="M430" i="20"/>
  <c r="L430" i="20"/>
  <c r="K430" i="20"/>
  <c r="J430" i="20"/>
  <c r="I430" i="20"/>
  <c r="AC430" i="20" s="1"/>
  <c r="AD430" i="20" s="1"/>
  <c r="H430" i="20"/>
  <c r="AA429" i="20"/>
  <c r="Z429" i="20"/>
  <c r="Y429" i="20"/>
  <c r="X429" i="20"/>
  <c r="W429" i="20"/>
  <c r="V429" i="20"/>
  <c r="U429" i="20"/>
  <c r="T429" i="20"/>
  <c r="S429" i="20"/>
  <c r="R429" i="20"/>
  <c r="Q429" i="20"/>
  <c r="P429" i="20"/>
  <c r="O429" i="20"/>
  <c r="N429" i="20"/>
  <c r="M429" i="20"/>
  <c r="L429" i="20"/>
  <c r="K429" i="20"/>
  <c r="J429" i="20"/>
  <c r="I429" i="20"/>
  <c r="H429" i="20"/>
  <c r="AA428" i="20"/>
  <c r="Z428" i="20"/>
  <c r="Y428" i="20"/>
  <c r="X428" i="20"/>
  <c r="W428" i="20"/>
  <c r="V428" i="20"/>
  <c r="U428" i="20"/>
  <c r="T428" i="20"/>
  <c r="S428" i="20"/>
  <c r="R428" i="20"/>
  <c r="Q428" i="20"/>
  <c r="P428" i="20"/>
  <c r="O428" i="20"/>
  <c r="N428" i="20"/>
  <c r="M428" i="20"/>
  <c r="L428" i="20"/>
  <c r="K428" i="20"/>
  <c r="J428" i="20"/>
  <c r="I428" i="20"/>
  <c r="H428" i="20"/>
  <c r="AA427" i="20"/>
  <c r="Z427" i="20"/>
  <c r="Y427" i="20"/>
  <c r="X427" i="20"/>
  <c r="W427" i="20"/>
  <c r="V427" i="20"/>
  <c r="U427" i="20"/>
  <c r="T427" i="20"/>
  <c r="S427" i="20"/>
  <c r="R427" i="20"/>
  <c r="Q427" i="20"/>
  <c r="P427" i="20"/>
  <c r="O427" i="20"/>
  <c r="N427" i="20"/>
  <c r="M427" i="20"/>
  <c r="L427" i="20"/>
  <c r="K427" i="20"/>
  <c r="J427" i="20"/>
  <c r="I427" i="20"/>
  <c r="H427" i="20"/>
  <c r="AA426" i="20"/>
  <c r="Z426" i="20"/>
  <c r="Y426" i="20"/>
  <c r="X426" i="20"/>
  <c r="W426" i="20"/>
  <c r="V426" i="20"/>
  <c r="U426" i="20"/>
  <c r="T426" i="20"/>
  <c r="S426" i="20"/>
  <c r="R426" i="20"/>
  <c r="Q426" i="20"/>
  <c r="P426" i="20"/>
  <c r="O426" i="20"/>
  <c r="N426" i="20"/>
  <c r="M426" i="20"/>
  <c r="L426" i="20"/>
  <c r="K426" i="20"/>
  <c r="J426" i="20"/>
  <c r="I426" i="20"/>
  <c r="H426" i="20"/>
  <c r="AA425" i="20"/>
  <c r="Z425" i="20"/>
  <c r="Y425" i="20"/>
  <c r="X425" i="20"/>
  <c r="W425" i="20"/>
  <c r="V425" i="20"/>
  <c r="U425" i="20"/>
  <c r="T425" i="20"/>
  <c r="S425" i="20"/>
  <c r="R425" i="20"/>
  <c r="Q425" i="20"/>
  <c r="P425" i="20"/>
  <c r="O425" i="20"/>
  <c r="N425" i="20"/>
  <c r="M425" i="20"/>
  <c r="L425" i="20"/>
  <c r="K425" i="20"/>
  <c r="J425" i="20"/>
  <c r="I425" i="20"/>
  <c r="H425" i="20"/>
  <c r="AA424" i="20"/>
  <c r="Z424" i="20"/>
  <c r="Y424" i="20"/>
  <c r="X424" i="20"/>
  <c r="W424" i="20"/>
  <c r="V424" i="20"/>
  <c r="U424" i="20"/>
  <c r="T424" i="20"/>
  <c r="S424" i="20"/>
  <c r="R424" i="20"/>
  <c r="Q424" i="20"/>
  <c r="P424" i="20"/>
  <c r="O424" i="20"/>
  <c r="N424" i="20"/>
  <c r="M424" i="20"/>
  <c r="L424" i="20"/>
  <c r="K424" i="20"/>
  <c r="J424" i="20"/>
  <c r="I424" i="20"/>
  <c r="H424" i="20"/>
  <c r="AC424" i="20" s="1"/>
  <c r="AD424" i="20" s="1"/>
  <c r="AA423" i="20"/>
  <c r="Z423" i="20"/>
  <c r="Y423" i="20"/>
  <c r="X423" i="20"/>
  <c r="W423" i="20"/>
  <c r="V423" i="20"/>
  <c r="U423" i="20"/>
  <c r="T423" i="20"/>
  <c r="S423" i="20"/>
  <c r="R423" i="20"/>
  <c r="Q423" i="20"/>
  <c r="P423" i="20"/>
  <c r="O423" i="20"/>
  <c r="N423" i="20"/>
  <c r="M423" i="20"/>
  <c r="L423" i="20"/>
  <c r="K423" i="20"/>
  <c r="J423" i="20"/>
  <c r="I423" i="20"/>
  <c r="H423" i="20"/>
  <c r="AA422" i="20"/>
  <c r="Z422" i="20"/>
  <c r="Y422" i="20"/>
  <c r="X422" i="20"/>
  <c r="W422" i="20"/>
  <c r="V422" i="20"/>
  <c r="U422" i="20"/>
  <c r="T422" i="20"/>
  <c r="S422" i="20"/>
  <c r="R422" i="20"/>
  <c r="Q422" i="20"/>
  <c r="P422" i="20"/>
  <c r="AC422" i="20" s="1"/>
  <c r="AD422" i="20" s="1"/>
  <c r="O422" i="20"/>
  <c r="N422" i="20"/>
  <c r="M422" i="20"/>
  <c r="L422" i="20"/>
  <c r="K422" i="20"/>
  <c r="J422" i="20"/>
  <c r="I422" i="20"/>
  <c r="H422" i="20"/>
  <c r="AA421" i="20"/>
  <c r="Z421" i="20"/>
  <c r="Y421" i="20"/>
  <c r="X421" i="20"/>
  <c r="W421" i="20"/>
  <c r="V421" i="20"/>
  <c r="U421" i="20"/>
  <c r="T421" i="20"/>
  <c r="S421" i="20"/>
  <c r="R421" i="20"/>
  <c r="Q421" i="20"/>
  <c r="P421" i="20"/>
  <c r="O421" i="20"/>
  <c r="AC421" i="20" s="1"/>
  <c r="AD421" i="20" s="1"/>
  <c r="N421" i="20"/>
  <c r="M421" i="20"/>
  <c r="L421" i="20"/>
  <c r="K421" i="20"/>
  <c r="J421" i="20"/>
  <c r="I421" i="20"/>
  <c r="H421" i="20"/>
  <c r="AA420" i="20"/>
  <c r="Z420" i="20"/>
  <c r="Y420" i="20"/>
  <c r="X420" i="20"/>
  <c r="W420" i="20"/>
  <c r="V420" i="20"/>
  <c r="U420" i="20"/>
  <c r="T420" i="20"/>
  <c r="S420" i="20"/>
  <c r="R420" i="20"/>
  <c r="Q420" i="20"/>
  <c r="P420" i="20"/>
  <c r="O420" i="20"/>
  <c r="N420" i="20"/>
  <c r="M420" i="20"/>
  <c r="L420" i="20"/>
  <c r="K420" i="20"/>
  <c r="J420" i="20"/>
  <c r="I420" i="20"/>
  <c r="AC420" i="20" s="1"/>
  <c r="AD420" i="20" s="1"/>
  <c r="H420" i="20"/>
  <c r="AA419" i="20"/>
  <c r="Z419" i="20"/>
  <c r="Y419" i="20"/>
  <c r="X419" i="20"/>
  <c r="W419" i="20"/>
  <c r="V419" i="20"/>
  <c r="U419" i="20"/>
  <c r="T419" i="20"/>
  <c r="S419" i="20"/>
  <c r="R419" i="20"/>
  <c r="Q419" i="20"/>
  <c r="P419" i="20"/>
  <c r="O419" i="20"/>
  <c r="N419" i="20"/>
  <c r="M419" i="20"/>
  <c r="L419" i="20"/>
  <c r="K419" i="20"/>
  <c r="J419" i="20"/>
  <c r="I419" i="20"/>
  <c r="H419" i="20"/>
  <c r="AA418" i="20"/>
  <c r="Z418" i="20"/>
  <c r="Y418" i="20"/>
  <c r="X418" i="20"/>
  <c r="W418" i="20"/>
  <c r="V418" i="20"/>
  <c r="U418" i="20"/>
  <c r="T418" i="20"/>
  <c r="S418" i="20"/>
  <c r="R418" i="20"/>
  <c r="Q418" i="20"/>
  <c r="P418" i="20"/>
  <c r="O418" i="20"/>
  <c r="N418" i="20"/>
  <c r="M418" i="20"/>
  <c r="L418" i="20"/>
  <c r="K418" i="20"/>
  <c r="J418" i="20"/>
  <c r="I418" i="20"/>
  <c r="H418" i="20"/>
  <c r="AA417" i="20"/>
  <c r="Z417" i="20"/>
  <c r="Y417" i="20"/>
  <c r="X417" i="20"/>
  <c r="W417" i="20"/>
  <c r="V417" i="20"/>
  <c r="U417" i="20"/>
  <c r="T417" i="20"/>
  <c r="S417" i="20"/>
  <c r="R417" i="20"/>
  <c r="Q417" i="20"/>
  <c r="P417" i="20"/>
  <c r="O417" i="20"/>
  <c r="N417" i="20"/>
  <c r="M417" i="20"/>
  <c r="L417" i="20"/>
  <c r="K417" i="20"/>
  <c r="J417" i="20"/>
  <c r="I417" i="20"/>
  <c r="H417" i="20"/>
  <c r="AA416" i="20"/>
  <c r="Z416" i="20"/>
  <c r="Y416" i="20"/>
  <c r="X416" i="20"/>
  <c r="W416" i="20"/>
  <c r="V416" i="20"/>
  <c r="U416" i="20"/>
  <c r="T416" i="20"/>
  <c r="S416" i="20"/>
  <c r="R416" i="20"/>
  <c r="Q416" i="20"/>
  <c r="P416" i="20"/>
  <c r="O416" i="20"/>
  <c r="N416" i="20"/>
  <c r="M416" i="20"/>
  <c r="L416" i="20"/>
  <c r="K416" i="20"/>
  <c r="J416" i="20"/>
  <c r="I416" i="20"/>
  <c r="H416" i="20"/>
  <c r="AA415" i="20"/>
  <c r="Z415" i="20"/>
  <c r="Y415" i="20"/>
  <c r="X415" i="20"/>
  <c r="W415" i="20"/>
  <c r="V415" i="20"/>
  <c r="U415" i="20"/>
  <c r="T415" i="20"/>
  <c r="S415" i="20"/>
  <c r="R415" i="20"/>
  <c r="Q415" i="20"/>
  <c r="P415" i="20"/>
  <c r="AC415" i="20" s="1"/>
  <c r="AD415" i="20" s="1"/>
  <c r="O415" i="20"/>
  <c r="N415" i="20"/>
  <c r="M415" i="20"/>
  <c r="L415" i="20"/>
  <c r="K415" i="20"/>
  <c r="J415" i="20"/>
  <c r="I415" i="20"/>
  <c r="H415" i="20"/>
  <c r="AA414" i="20"/>
  <c r="Z414" i="20"/>
  <c r="Y414" i="20"/>
  <c r="X414" i="20"/>
  <c r="W414" i="20"/>
  <c r="V414" i="20"/>
  <c r="U414" i="20"/>
  <c r="T414" i="20"/>
  <c r="S414" i="20"/>
  <c r="R414" i="20"/>
  <c r="Q414" i="20"/>
  <c r="P414" i="20"/>
  <c r="O414" i="20"/>
  <c r="N414" i="20"/>
  <c r="M414" i="20"/>
  <c r="L414" i="20"/>
  <c r="K414" i="20"/>
  <c r="J414" i="20"/>
  <c r="I414" i="20"/>
  <c r="H414" i="20"/>
  <c r="AA413" i="20"/>
  <c r="Z413" i="20"/>
  <c r="Y413" i="20"/>
  <c r="X413" i="20"/>
  <c r="W413" i="20"/>
  <c r="V413" i="20"/>
  <c r="U413" i="20"/>
  <c r="T413" i="20"/>
  <c r="S413" i="20"/>
  <c r="R413" i="20"/>
  <c r="Q413" i="20"/>
  <c r="P413" i="20"/>
  <c r="O413" i="20"/>
  <c r="N413" i="20"/>
  <c r="M413" i="20"/>
  <c r="L413" i="20"/>
  <c r="K413" i="20"/>
  <c r="J413" i="20"/>
  <c r="I413" i="20"/>
  <c r="H413" i="20"/>
  <c r="AA412" i="20"/>
  <c r="Z412" i="20"/>
  <c r="Y412" i="20"/>
  <c r="X412" i="20"/>
  <c r="W412" i="20"/>
  <c r="V412" i="20"/>
  <c r="U412" i="20"/>
  <c r="T412" i="20"/>
  <c r="S412" i="20"/>
  <c r="R412" i="20"/>
  <c r="Q412" i="20"/>
  <c r="P412" i="20"/>
  <c r="AC412" i="20" s="1"/>
  <c r="AD412" i="20" s="1"/>
  <c r="O412" i="20"/>
  <c r="N412" i="20"/>
  <c r="M412" i="20"/>
  <c r="L412" i="20"/>
  <c r="K412" i="20"/>
  <c r="J412" i="20"/>
  <c r="I412" i="20"/>
  <c r="H412" i="20"/>
  <c r="AA411" i="20"/>
  <c r="Z411" i="20"/>
  <c r="Y411" i="20"/>
  <c r="X411" i="20"/>
  <c r="W411" i="20"/>
  <c r="V411" i="20"/>
  <c r="U411" i="20"/>
  <c r="T411" i="20"/>
  <c r="S411" i="20"/>
  <c r="R411" i="20"/>
  <c r="Q411" i="20"/>
  <c r="P411" i="20"/>
  <c r="O411" i="20"/>
  <c r="N411" i="20"/>
  <c r="M411" i="20"/>
  <c r="L411" i="20"/>
  <c r="K411" i="20"/>
  <c r="J411" i="20"/>
  <c r="I411" i="20"/>
  <c r="H411" i="20"/>
  <c r="AA410" i="20"/>
  <c r="Z410" i="20"/>
  <c r="Y410" i="20"/>
  <c r="X410" i="20"/>
  <c r="W410" i="20"/>
  <c r="V410" i="20"/>
  <c r="U410" i="20"/>
  <c r="T410" i="20"/>
  <c r="S410" i="20"/>
  <c r="R410" i="20"/>
  <c r="Q410" i="20"/>
  <c r="P410" i="20"/>
  <c r="O410" i="20"/>
  <c r="N410" i="20"/>
  <c r="M410" i="20"/>
  <c r="L410" i="20"/>
  <c r="K410" i="20"/>
  <c r="J410" i="20"/>
  <c r="I410" i="20"/>
  <c r="H410" i="20"/>
  <c r="AA409" i="20"/>
  <c r="Z409" i="20"/>
  <c r="Y409" i="20"/>
  <c r="X409" i="20"/>
  <c r="W409" i="20"/>
  <c r="V409" i="20"/>
  <c r="U409" i="20"/>
  <c r="T409" i="20"/>
  <c r="S409" i="20"/>
  <c r="R409" i="20"/>
  <c r="Q409" i="20"/>
  <c r="P409" i="20"/>
  <c r="O409" i="20"/>
  <c r="N409" i="20"/>
  <c r="M409" i="20"/>
  <c r="L409" i="20"/>
  <c r="K409" i="20"/>
  <c r="J409" i="20"/>
  <c r="I409" i="20"/>
  <c r="H409" i="20"/>
  <c r="AA408" i="20"/>
  <c r="Z408" i="20"/>
  <c r="Y408" i="20"/>
  <c r="X408" i="20"/>
  <c r="W408" i="20"/>
  <c r="V408" i="20"/>
  <c r="U408" i="20"/>
  <c r="T408" i="20"/>
  <c r="S408" i="20"/>
  <c r="R408" i="20"/>
  <c r="Q408" i="20"/>
  <c r="P408" i="20"/>
  <c r="AC408" i="20" s="1"/>
  <c r="AD408" i="20" s="1"/>
  <c r="O408" i="20"/>
  <c r="N408" i="20"/>
  <c r="M408" i="20"/>
  <c r="L408" i="20"/>
  <c r="K408" i="20"/>
  <c r="J408" i="20"/>
  <c r="I408" i="20"/>
  <c r="H408" i="20"/>
  <c r="AA407" i="20"/>
  <c r="Z407" i="20"/>
  <c r="Y407" i="20"/>
  <c r="X407" i="20"/>
  <c r="W407" i="20"/>
  <c r="V407" i="20"/>
  <c r="U407" i="20"/>
  <c r="T407" i="20"/>
  <c r="S407" i="20"/>
  <c r="R407" i="20"/>
  <c r="Q407" i="20"/>
  <c r="P407" i="20"/>
  <c r="AC407" i="20" s="1"/>
  <c r="AD407" i="20" s="1"/>
  <c r="O407" i="20"/>
  <c r="N407" i="20"/>
  <c r="M407" i="20"/>
  <c r="L407" i="20"/>
  <c r="K407" i="20"/>
  <c r="J407" i="20"/>
  <c r="I407" i="20"/>
  <c r="H407" i="20"/>
  <c r="AA406" i="20"/>
  <c r="Z406" i="20"/>
  <c r="Y406" i="20"/>
  <c r="X406" i="20"/>
  <c r="W406" i="20"/>
  <c r="V406" i="20"/>
  <c r="U406" i="20"/>
  <c r="T406" i="20"/>
  <c r="S406" i="20"/>
  <c r="R406" i="20"/>
  <c r="Q406" i="20"/>
  <c r="P406" i="20"/>
  <c r="O406" i="20"/>
  <c r="N406" i="20"/>
  <c r="M406" i="20"/>
  <c r="AC406" i="20" s="1"/>
  <c r="AD406" i="20" s="1"/>
  <c r="L406" i="20"/>
  <c r="K406" i="20"/>
  <c r="J406" i="20"/>
  <c r="I406" i="20"/>
  <c r="H406" i="20"/>
  <c r="AA405" i="20"/>
  <c r="Z405" i="20"/>
  <c r="Y405" i="20"/>
  <c r="X405" i="20"/>
  <c r="W405" i="20"/>
  <c r="V405" i="20"/>
  <c r="U405" i="20"/>
  <c r="T405" i="20"/>
  <c r="S405" i="20"/>
  <c r="R405" i="20"/>
  <c r="Q405" i="20"/>
  <c r="P405" i="20"/>
  <c r="O405" i="20"/>
  <c r="N405" i="20"/>
  <c r="M405" i="20"/>
  <c r="L405" i="20"/>
  <c r="K405" i="20"/>
  <c r="J405" i="20"/>
  <c r="I405" i="20"/>
  <c r="H405" i="20"/>
  <c r="AA404" i="20"/>
  <c r="Z404" i="20"/>
  <c r="Y404" i="20"/>
  <c r="X404" i="20"/>
  <c r="W404" i="20"/>
  <c r="V404" i="20"/>
  <c r="U404" i="20"/>
  <c r="T404" i="20"/>
  <c r="S404" i="20"/>
  <c r="R404" i="20"/>
  <c r="Q404" i="20"/>
  <c r="P404" i="20"/>
  <c r="O404" i="20"/>
  <c r="N404" i="20"/>
  <c r="M404" i="20"/>
  <c r="L404" i="20"/>
  <c r="K404" i="20"/>
  <c r="J404" i="20"/>
  <c r="I404" i="20"/>
  <c r="H404" i="20"/>
  <c r="AA403" i="20"/>
  <c r="Z403" i="20"/>
  <c r="Y403" i="20"/>
  <c r="X403" i="20"/>
  <c r="W403" i="20"/>
  <c r="V403" i="20"/>
  <c r="U403" i="20"/>
  <c r="T403" i="20"/>
  <c r="S403" i="20"/>
  <c r="R403" i="20"/>
  <c r="Q403" i="20"/>
  <c r="P403" i="20"/>
  <c r="O403" i="20"/>
  <c r="N403" i="20"/>
  <c r="M403" i="20"/>
  <c r="L403" i="20"/>
  <c r="K403" i="20"/>
  <c r="J403" i="20"/>
  <c r="I403" i="20"/>
  <c r="H403" i="20"/>
  <c r="AA402" i="20"/>
  <c r="Z402" i="20"/>
  <c r="Y402" i="20"/>
  <c r="X402" i="20"/>
  <c r="W402" i="20"/>
  <c r="V402" i="20"/>
  <c r="U402" i="20"/>
  <c r="T402" i="20"/>
  <c r="S402" i="20"/>
  <c r="R402" i="20"/>
  <c r="Q402" i="20"/>
  <c r="P402" i="20"/>
  <c r="O402" i="20"/>
  <c r="N402" i="20"/>
  <c r="M402" i="20"/>
  <c r="L402" i="20"/>
  <c r="K402" i="20"/>
  <c r="J402" i="20"/>
  <c r="I402" i="20"/>
  <c r="H402" i="20"/>
  <c r="AA401" i="20"/>
  <c r="Z401" i="20"/>
  <c r="Y401" i="20"/>
  <c r="X401" i="20"/>
  <c r="W401" i="20"/>
  <c r="V401" i="20"/>
  <c r="U401" i="20"/>
  <c r="T401" i="20"/>
  <c r="S401" i="20"/>
  <c r="R401" i="20"/>
  <c r="Q401" i="20"/>
  <c r="P401" i="20"/>
  <c r="O401" i="20"/>
  <c r="N401" i="20"/>
  <c r="M401" i="20"/>
  <c r="L401" i="20"/>
  <c r="K401" i="20"/>
  <c r="J401" i="20"/>
  <c r="I401" i="20"/>
  <c r="AC401" i="20" s="1"/>
  <c r="AD401" i="20" s="1"/>
  <c r="H401" i="20"/>
  <c r="AA400" i="20"/>
  <c r="Z400" i="20"/>
  <c r="Y400" i="20"/>
  <c r="X400" i="20"/>
  <c r="W400" i="20"/>
  <c r="V400" i="20"/>
  <c r="U400" i="20"/>
  <c r="T400" i="20"/>
  <c r="S400" i="20"/>
  <c r="R400" i="20"/>
  <c r="Q400" i="20"/>
  <c r="P400" i="20"/>
  <c r="O400" i="20"/>
  <c r="N400" i="20"/>
  <c r="M400" i="20"/>
  <c r="L400" i="20"/>
  <c r="K400" i="20"/>
  <c r="J400" i="20"/>
  <c r="I400" i="20"/>
  <c r="H400" i="20"/>
  <c r="AA399" i="20"/>
  <c r="Z399" i="20"/>
  <c r="Y399" i="20"/>
  <c r="X399" i="20"/>
  <c r="W399" i="20"/>
  <c r="V399" i="20"/>
  <c r="U399" i="20"/>
  <c r="T399" i="20"/>
  <c r="S399" i="20"/>
  <c r="R399" i="20"/>
  <c r="Q399" i="20"/>
  <c r="P399" i="20"/>
  <c r="O399" i="20"/>
  <c r="N399" i="20"/>
  <c r="M399" i="20"/>
  <c r="L399" i="20"/>
  <c r="K399" i="20"/>
  <c r="J399" i="20"/>
  <c r="I399" i="20"/>
  <c r="H399" i="20"/>
  <c r="AC398" i="20"/>
  <c r="AD398" i="20" s="1"/>
  <c r="AC397" i="20"/>
  <c r="AD397" i="20" s="1"/>
  <c r="AD396" i="20"/>
  <c r="AC396" i="20"/>
  <c r="AC395" i="20"/>
  <c r="AD395" i="20" s="1"/>
  <c r="AC394" i="20"/>
  <c r="AD394" i="20" s="1"/>
  <c r="AC393" i="20"/>
  <c r="AD393" i="20" s="1"/>
  <c r="AD392" i="20"/>
  <c r="AC392" i="20"/>
  <c r="AC391" i="20"/>
  <c r="AD391" i="20" s="1"/>
  <c r="AD390" i="20"/>
  <c r="AC390" i="20"/>
  <c r="AC389" i="20"/>
  <c r="AD389" i="20" s="1"/>
  <c r="AD388" i="20"/>
  <c r="AC388" i="20"/>
  <c r="AA387" i="20"/>
  <c r="Z387" i="20"/>
  <c r="Y387" i="20"/>
  <c r="X387" i="20"/>
  <c r="W387" i="20"/>
  <c r="V387" i="20"/>
  <c r="U387" i="20"/>
  <c r="T387" i="20"/>
  <c r="S387" i="20"/>
  <c r="R387" i="20"/>
  <c r="Q387" i="20"/>
  <c r="P387" i="20"/>
  <c r="O387" i="20"/>
  <c r="N387" i="20"/>
  <c r="M387" i="20"/>
  <c r="L387" i="20"/>
  <c r="K387" i="20"/>
  <c r="J387" i="20"/>
  <c r="I387" i="20"/>
  <c r="H387" i="20"/>
  <c r="AD386" i="20"/>
  <c r="AC386" i="20"/>
  <c r="AA385" i="20"/>
  <c r="Z385" i="20"/>
  <c r="Y385" i="20"/>
  <c r="X385" i="20"/>
  <c r="W385" i="20"/>
  <c r="V385" i="20"/>
  <c r="U385" i="20"/>
  <c r="T385" i="20"/>
  <c r="S385" i="20"/>
  <c r="R385" i="20"/>
  <c r="Q385" i="20"/>
  <c r="P385" i="20"/>
  <c r="O385" i="20"/>
  <c r="N385" i="20"/>
  <c r="M385" i="20"/>
  <c r="L385" i="20"/>
  <c r="K385" i="20"/>
  <c r="J385" i="20"/>
  <c r="I385" i="20"/>
  <c r="H385" i="20"/>
  <c r="AA384" i="20"/>
  <c r="Z384" i="20"/>
  <c r="Y384" i="20"/>
  <c r="X384" i="20"/>
  <c r="W384" i="20"/>
  <c r="V384" i="20"/>
  <c r="U384" i="20"/>
  <c r="T384" i="20"/>
  <c r="S384" i="20"/>
  <c r="R384" i="20"/>
  <c r="Q384" i="20"/>
  <c r="P384" i="20"/>
  <c r="O384" i="20"/>
  <c r="N384" i="20"/>
  <c r="M384" i="20"/>
  <c r="L384" i="20"/>
  <c r="K384" i="20"/>
  <c r="J384" i="20"/>
  <c r="I384" i="20"/>
  <c r="H384" i="20"/>
  <c r="AC383" i="20"/>
  <c r="AD383" i="20" s="1"/>
  <c r="AC382" i="20"/>
  <c r="AD382" i="20" s="1"/>
  <c r="AC381" i="20"/>
  <c r="AD381" i="20" s="1"/>
  <c r="AD380" i="20"/>
  <c r="AC380" i="20"/>
  <c r="AC379" i="20"/>
  <c r="AD379" i="20" s="1"/>
  <c r="AD378" i="20"/>
  <c r="AC378" i="20"/>
  <c r="AC377" i="20"/>
  <c r="AD377" i="20" s="1"/>
  <c r="AD376" i="20"/>
  <c r="AC376" i="20"/>
  <c r="AA375" i="20"/>
  <c r="Z375" i="20"/>
  <c r="Y375" i="20"/>
  <c r="X375" i="20"/>
  <c r="W375" i="20"/>
  <c r="V375" i="20"/>
  <c r="U375" i="20"/>
  <c r="T375" i="20"/>
  <c r="S375" i="20"/>
  <c r="R375" i="20"/>
  <c r="Q375" i="20"/>
  <c r="P375" i="20"/>
  <c r="O375" i="20"/>
  <c r="N375" i="20"/>
  <c r="M375" i="20"/>
  <c r="L375" i="20"/>
  <c r="K375" i="20"/>
  <c r="J375" i="20"/>
  <c r="I375" i="20"/>
  <c r="H375" i="20"/>
  <c r="AA374" i="20"/>
  <c r="Z374" i="20"/>
  <c r="Y374" i="20"/>
  <c r="X374" i="20"/>
  <c r="W374" i="20"/>
  <c r="V374" i="20"/>
  <c r="U374" i="20"/>
  <c r="T374" i="20"/>
  <c r="S374" i="20"/>
  <c r="R374" i="20"/>
  <c r="Q374" i="20"/>
  <c r="P374" i="20"/>
  <c r="O374" i="20"/>
  <c r="N374" i="20"/>
  <c r="M374" i="20"/>
  <c r="L374" i="20"/>
  <c r="K374" i="20"/>
  <c r="J374" i="20"/>
  <c r="I374" i="20"/>
  <c r="H374" i="20"/>
  <c r="AA373" i="20"/>
  <c r="Z373" i="20"/>
  <c r="Y373" i="20"/>
  <c r="X373" i="20"/>
  <c r="W373" i="20"/>
  <c r="V373" i="20"/>
  <c r="U373" i="20"/>
  <c r="T373" i="20"/>
  <c r="S373" i="20"/>
  <c r="R373" i="20"/>
  <c r="Q373" i="20"/>
  <c r="P373" i="20"/>
  <c r="O373" i="20"/>
  <c r="N373" i="20"/>
  <c r="AC373" i="20" s="1"/>
  <c r="AD373" i="20" s="1"/>
  <c r="M373" i="20"/>
  <c r="L373" i="20"/>
  <c r="K373" i="20"/>
  <c r="J373" i="20"/>
  <c r="I373" i="20"/>
  <c r="H373" i="20"/>
  <c r="AA372" i="20"/>
  <c r="Z372" i="20"/>
  <c r="Y372" i="20"/>
  <c r="X372" i="20"/>
  <c r="W372" i="20"/>
  <c r="V372" i="20"/>
  <c r="U372" i="20"/>
  <c r="T372" i="20"/>
  <c r="S372" i="20"/>
  <c r="R372" i="20"/>
  <c r="Q372" i="20"/>
  <c r="P372" i="20"/>
  <c r="O372" i="20"/>
  <c r="N372" i="20"/>
  <c r="M372" i="20"/>
  <c r="L372" i="20"/>
  <c r="K372" i="20"/>
  <c r="J372" i="20"/>
  <c r="I372" i="20"/>
  <c r="H372" i="20"/>
  <c r="AA371" i="20"/>
  <c r="Z371" i="20"/>
  <c r="Y371" i="20"/>
  <c r="X371" i="20"/>
  <c r="W371" i="20"/>
  <c r="V371" i="20"/>
  <c r="U371" i="20"/>
  <c r="T371" i="20"/>
  <c r="S371" i="20"/>
  <c r="R371" i="20"/>
  <c r="Q371" i="20"/>
  <c r="P371" i="20"/>
  <c r="O371" i="20"/>
  <c r="N371" i="20"/>
  <c r="M371" i="20"/>
  <c r="L371" i="20"/>
  <c r="K371" i="20"/>
  <c r="J371" i="20"/>
  <c r="I371" i="20"/>
  <c r="H371" i="20"/>
  <c r="AA370" i="20"/>
  <c r="Z370" i="20"/>
  <c r="Y370" i="20"/>
  <c r="X370" i="20"/>
  <c r="W370" i="20"/>
  <c r="V370" i="20"/>
  <c r="U370" i="20"/>
  <c r="T370" i="20"/>
  <c r="S370" i="20"/>
  <c r="R370" i="20"/>
  <c r="Q370" i="20"/>
  <c r="P370" i="20"/>
  <c r="O370" i="20"/>
  <c r="N370" i="20"/>
  <c r="M370" i="20"/>
  <c r="L370" i="20"/>
  <c r="K370" i="20"/>
  <c r="J370" i="20"/>
  <c r="I370" i="20"/>
  <c r="H370" i="20"/>
  <c r="AA369" i="20"/>
  <c r="Z369" i="20"/>
  <c r="Y369" i="20"/>
  <c r="X369" i="20"/>
  <c r="W369" i="20"/>
  <c r="V369" i="20"/>
  <c r="U369" i="20"/>
  <c r="T369" i="20"/>
  <c r="S369" i="20"/>
  <c r="R369" i="20"/>
  <c r="Q369" i="20"/>
  <c r="P369" i="20"/>
  <c r="O369" i="20"/>
  <c r="N369" i="20"/>
  <c r="M369" i="20"/>
  <c r="L369" i="20"/>
  <c r="K369" i="20"/>
  <c r="J369" i="20"/>
  <c r="I369" i="20"/>
  <c r="H369" i="20"/>
  <c r="AA368" i="20"/>
  <c r="Z368" i="20"/>
  <c r="Y368" i="20"/>
  <c r="X368" i="20"/>
  <c r="W368" i="20"/>
  <c r="V368" i="20"/>
  <c r="U368" i="20"/>
  <c r="T368" i="20"/>
  <c r="S368" i="20"/>
  <c r="R368" i="20"/>
  <c r="Q368" i="20"/>
  <c r="P368" i="20"/>
  <c r="O368" i="20"/>
  <c r="N368" i="20"/>
  <c r="M368" i="20"/>
  <c r="L368" i="20"/>
  <c r="K368" i="20"/>
  <c r="J368" i="20"/>
  <c r="I368" i="20"/>
  <c r="H368" i="20"/>
  <c r="AA367" i="20"/>
  <c r="Z367" i="20"/>
  <c r="Y367" i="20"/>
  <c r="X367" i="20"/>
  <c r="W367" i="20"/>
  <c r="V367" i="20"/>
  <c r="U367" i="20"/>
  <c r="T367" i="20"/>
  <c r="S367" i="20"/>
  <c r="R367" i="20"/>
  <c r="Q367" i="20"/>
  <c r="P367" i="20"/>
  <c r="O367" i="20"/>
  <c r="N367" i="20"/>
  <c r="M367" i="20"/>
  <c r="L367" i="20"/>
  <c r="K367" i="20"/>
  <c r="J367" i="20"/>
  <c r="I367" i="20"/>
  <c r="H367" i="20"/>
  <c r="AA366" i="20"/>
  <c r="Z366" i="20"/>
  <c r="Y366" i="20"/>
  <c r="X366" i="20"/>
  <c r="W366" i="20"/>
  <c r="V366" i="20"/>
  <c r="U366" i="20"/>
  <c r="T366" i="20"/>
  <c r="S366" i="20"/>
  <c r="R366" i="20"/>
  <c r="Q366" i="20"/>
  <c r="P366" i="20"/>
  <c r="O366" i="20"/>
  <c r="N366" i="20"/>
  <c r="M366" i="20"/>
  <c r="AC366" i="20" s="1"/>
  <c r="AD366" i="20" s="1"/>
  <c r="L366" i="20"/>
  <c r="K366" i="20"/>
  <c r="J366" i="20"/>
  <c r="I366" i="20"/>
  <c r="H366" i="20"/>
  <c r="AA365" i="20"/>
  <c r="Z365" i="20"/>
  <c r="Y365" i="20"/>
  <c r="X365" i="20"/>
  <c r="W365" i="20"/>
  <c r="V365" i="20"/>
  <c r="U365" i="20"/>
  <c r="T365" i="20"/>
  <c r="S365" i="20"/>
  <c r="R365" i="20"/>
  <c r="Q365" i="20"/>
  <c r="P365" i="20"/>
  <c r="O365" i="20"/>
  <c r="N365" i="20"/>
  <c r="M365" i="20"/>
  <c r="L365" i="20"/>
  <c r="K365" i="20"/>
  <c r="J365" i="20"/>
  <c r="I365" i="20"/>
  <c r="H365" i="20"/>
  <c r="AA364" i="20"/>
  <c r="Z364" i="20"/>
  <c r="Y364" i="20"/>
  <c r="X364" i="20"/>
  <c r="W364" i="20"/>
  <c r="V364" i="20"/>
  <c r="U364" i="20"/>
  <c r="T364" i="20"/>
  <c r="S364" i="20"/>
  <c r="R364" i="20"/>
  <c r="Q364" i="20"/>
  <c r="P364" i="20"/>
  <c r="O364" i="20"/>
  <c r="N364" i="20"/>
  <c r="M364" i="20"/>
  <c r="L364" i="20"/>
  <c r="K364" i="20"/>
  <c r="J364" i="20"/>
  <c r="I364" i="20"/>
  <c r="H364" i="20"/>
  <c r="AA363" i="20"/>
  <c r="Z363" i="20"/>
  <c r="Y363" i="20"/>
  <c r="X363" i="20"/>
  <c r="W363" i="20"/>
  <c r="V363" i="20"/>
  <c r="U363" i="20"/>
  <c r="T363" i="20"/>
  <c r="S363" i="20"/>
  <c r="R363" i="20"/>
  <c r="Q363" i="20"/>
  <c r="P363" i="20"/>
  <c r="O363" i="20"/>
  <c r="N363" i="20"/>
  <c r="M363" i="20"/>
  <c r="L363" i="20"/>
  <c r="K363" i="20"/>
  <c r="J363" i="20"/>
  <c r="I363" i="20"/>
  <c r="H363" i="20"/>
  <c r="AA362" i="20"/>
  <c r="Z362" i="20"/>
  <c r="Y362" i="20"/>
  <c r="X362" i="20"/>
  <c r="W362" i="20"/>
  <c r="V362" i="20"/>
  <c r="U362" i="20"/>
  <c r="T362" i="20"/>
  <c r="S362" i="20"/>
  <c r="R362" i="20"/>
  <c r="Q362" i="20"/>
  <c r="P362" i="20"/>
  <c r="O362" i="20"/>
  <c r="N362" i="20"/>
  <c r="M362" i="20"/>
  <c r="L362" i="20"/>
  <c r="K362" i="20"/>
  <c r="J362" i="20"/>
  <c r="I362" i="20"/>
  <c r="H362" i="20"/>
  <c r="AA361" i="20"/>
  <c r="Z361" i="20"/>
  <c r="Y361" i="20"/>
  <c r="X361" i="20"/>
  <c r="W361" i="20"/>
  <c r="V361" i="20"/>
  <c r="U361" i="20"/>
  <c r="T361" i="20"/>
  <c r="S361" i="20"/>
  <c r="R361" i="20"/>
  <c r="Q361" i="20"/>
  <c r="P361" i="20"/>
  <c r="O361" i="20"/>
  <c r="N361" i="20"/>
  <c r="M361" i="20"/>
  <c r="L361" i="20"/>
  <c r="K361" i="20"/>
  <c r="J361" i="20"/>
  <c r="I361" i="20"/>
  <c r="H361" i="20"/>
  <c r="AC361" i="20" s="1"/>
  <c r="AD361" i="20" s="1"/>
  <c r="AA360" i="20"/>
  <c r="Z360" i="20"/>
  <c r="Y360" i="20"/>
  <c r="X360" i="20"/>
  <c r="W360" i="20"/>
  <c r="V360" i="20"/>
  <c r="U360" i="20"/>
  <c r="T360" i="20"/>
  <c r="S360" i="20"/>
  <c r="R360" i="20"/>
  <c r="Q360" i="20"/>
  <c r="P360" i="20"/>
  <c r="O360" i="20"/>
  <c r="N360" i="20"/>
  <c r="M360" i="20"/>
  <c r="L360" i="20"/>
  <c r="K360" i="20"/>
  <c r="J360" i="20"/>
  <c r="I360" i="20"/>
  <c r="H360" i="20"/>
  <c r="AA359" i="20"/>
  <c r="Z359" i="20"/>
  <c r="Y359" i="20"/>
  <c r="X359" i="20"/>
  <c r="W359" i="20"/>
  <c r="V359" i="20"/>
  <c r="U359" i="20"/>
  <c r="T359" i="20"/>
  <c r="S359" i="20"/>
  <c r="R359" i="20"/>
  <c r="Q359" i="20"/>
  <c r="P359" i="20"/>
  <c r="O359" i="20"/>
  <c r="N359" i="20"/>
  <c r="AC359" i="20" s="1"/>
  <c r="AD359" i="20" s="1"/>
  <c r="M359" i="20"/>
  <c r="L359" i="20"/>
  <c r="K359" i="20"/>
  <c r="J359" i="20"/>
  <c r="I359" i="20"/>
  <c r="H359" i="20"/>
  <c r="AA358" i="20"/>
  <c r="Z358" i="20"/>
  <c r="Y358" i="20"/>
  <c r="X358" i="20"/>
  <c r="W358" i="20"/>
  <c r="V358" i="20"/>
  <c r="U358" i="20"/>
  <c r="T358" i="20"/>
  <c r="S358" i="20"/>
  <c r="R358" i="20"/>
  <c r="Q358" i="20"/>
  <c r="P358" i="20"/>
  <c r="O358" i="20"/>
  <c r="N358" i="20"/>
  <c r="M358" i="20"/>
  <c r="L358" i="20"/>
  <c r="K358" i="20"/>
  <c r="J358" i="20"/>
  <c r="I358" i="20"/>
  <c r="H358" i="20"/>
  <c r="AA357" i="20"/>
  <c r="Z357" i="20"/>
  <c r="Y357" i="20"/>
  <c r="X357" i="20"/>
  <c r="W357" i="20"/>
  <c r="V357" i="20"/>
  <c r="U357" i="20"/>
  <c r="T357" i="20"/>
  <c r="S357" i="20"/>
  <c r="R357" i="20"/>
  <c r="Q357" i="20"/>
  <c r="P357" i="20"/>
  <c r="O357" i="20"/>
  <c r="N357" i="20"/>
  <c r="M357" i="20"/>
  <c r="L357" i="20"/>
  <c r="K357" i="20"/>
  <c r="J357" i="20"/>
  <c r="I357" i="20"/>
  <c r="H357" i="20"/>
  <c r="AC357" i="20" s="1"/>
  <c r="AD357" i="20" s="1"/>
  <c r="AA356" i="20"/>
  <c r="Z356" i="20"/>
  <c r="Y356" i="20"/>
  <c r="X356" i="20"/>
  <c r="W356" i="20"/>
  <c r="V356" i="20"/>
  <c r="U356" i="20"/>
  <c r="T356" i="20"/>
  <c r="S356" i="20"/>
  <c r="R356" i="20"/>
  <c r="Q356" i="20"/>
  <c r="P356" i="20"/>
  <c r="O356" i="20"/>
  <c r="N356" i="20"/>
  <c r="M356" i="20"/>
  <c r="L356" i="20"/>
  <c r="K356" i="20"/>
  <c r="J356" i="20"/>
  <c r="I356" i="20"/>
  <c r="H356" i="20"/>
  <c r="AA355" i="20"/>
  <c r="Z355" i="20"/>
  <c r="Y355" i="20"/>
  <c r="X355" i="20"/>
  <c r="W355" i="20"/>
  <c r="V355" i="20"/>
  <c r="U355" i="20"/>
  <c r="T355" i="20"/>
  <c r="S355" i="20"/>
  <c r="R355" i="20"/>
  <c r="Q355" i="20"/>
  <c r="P355" i="20"/>
  <c r="O355" i="20"/>
  <c r="N355" i="20"/>
  <c r="M355" i="20"/>
  <c r="L355" i="20"/>
  <c r="K355" i="20"/>
  <c r="J355" i="20"/>
  <c r="I355" i="20"/>
  <c r="H355" i="20"/>
  <c r="AC355" i="20" s="1"/>
  <c r="AD355" i="20" s="1"/>
  <c r="AA354" i="20"/>
  <c r="Z354" i="20"/>
  <c r="Y354" i="20"/>
  <c r="X354" i="20"/>
  <c r="W354" i="20"/>
  <c r="V354" i="20"/>
  <c r="U354" i="20"/>
  <c r="T354" i="20"/>
  <c r="S354" i="20"/>
  <c r="R354" i="20"/>
  <c r="Q354" i="20"/>
  <c r="P354" i="20"/>
  <c r="AC354" i="20" s="1"/>
  <c r="AD354" i="20" s="1"/>
  <c r="O354" i="20"/>
  <c r="N354" i="20"/>
  <c r="M354" i="20"/>
  <c r="L354" i="20"/>
  <c r="K354" i="20"/>
  <c r="J354" i="20"/>
  <c r="I354" i="20"/>
  <c r="H354" i="20"/>
  <c r="AA353" i="20"/>
  <c r="Z353" i="20"/>
  <c r="Y353" i="20"/>
  <c r="X353" i="20"/>
  <c r="W353" i="20"/>
  <c r="V353" i="20"/>
  <c r="U353" i="20"/>
  <c r="T353" i="20"/>
  <c r="S353" i="20"/>
  <c r="R353" i="20"/>
  <c r="Q353" i="20"/>
  <c r="P353" i="20"/>
  <c r="AC353" i="20" s="1"/>
  <c r="AD353" i="20" s="1"/>
  <c r="O353" i="20"/>
  <c r="N353" i="20"/>
  <c r="M353" i="20"/>
  <c r="L353" i="20"/>
  <c r="K353" i="20"/>
  <c r="J353" i="20"/>
  <c r="I353" i="20"/>
  <c r="H353" i="20"/>
  <c r="AA352" i="20"/>
  <c r="Z352" i="20"/>
  <c r="Y352" i="20"/>
  <c r="X352" i="20"/>
  <c r="W352" i="20"/>
  <c r="V352" i="20"/>
  <c r="U352" i="20"/>
  <c r="T352" i="20"/>
  <c r="S352" i="20"/>
  <c r="R352" i="20"/>
  <c r="Q352" i="20"/>
  <c r="P352" i="20"/>
  <c r="O352" i="20"/>
  <c r="N352" i="20"/>
  <c r="M352" i="20"/>
  <c r="L352" i="20"/>
  <c r="K352" i="20"/>
  <c r="J352" i="20"/>
  <c r="I352" i="20"/>
  <c r="AC352" i="20" s="1"/>
  <c r="AD352" i="20" s="1"/>
  <c r="H352" i="20"/>
  <c r="AA351" i="20"/>
  <c r="Z351" i="20"/>
  <c r="Y351" i="20"/>
  <c r="X351" i="20"/>
  <c r="W351" i="20"/>
  <c r="V351" i="20"/>
  <c r="U351" i="20"/>
  <c r="T351" i="20"/>
  <c r="S351" i="20"/>
  <c r="R351" i="20"/>
  <c r="Q351" i="20"/>
  <c r="P351" i="20"/>
  <c r="O351" i="20"/>
  <c r="N351" i="20"/>
  <c r="M351" i="20"/>
  <c r="L351" i="20"/>
  <c r="K351" i="20"/>
  <c r="J351" i="20"/>
  <c r="I351" i="20"/>
  <c r="H351" i="20"/>
  <c r="AC351" i="20" s="1"/>
  <c r="AD351" i="20" s="1"/>
  <c r="AA350" i="20"/>
  <c r="Z350" i="20"/>
  <c r="Y350" i="20"/>
  <c r="X350" i="20"/>
  <c r="W350" i="20"/>
  <c r="V350" i="20"/>
  <c r="U350" i="20"/>
  <c r="T350" i="20"/>
  <c r="S350" i="20"/>
  <c r="R350" i="20"/>
  <c r="Q350" i="20"/>
  <c r="P350" i="20"/>
  <c r="O350" i="20"/>
  <c r="N350" i="20"/>
  <c r="M350" i="20"/>
  <c r="L350" i="20"/>
  <c r="K350" i="20"/>
  <c r="J350" i="20"/>
  <c r="I350" i="20"/>
  <c r="H350" i="20"/>
  <c r="AA349" i="20"/>
  <c r="Z349" i="20"/>
  <c r="Y349" i="20"/>
  <c r="X349" i="20"/>
  <c r="W349" i="20"/>
  <c r="V349" i="20"/>
  <c r="U349" i="20"/>
  <c r="T349" i="20"/>
  <c r="S349" i="20"/>
  <c r="R349" i="20"/>
  <c r="Q349" i="20"/>
  <c r="P349" i="20"/>
  <c r="O349" i="20"/>
  <c r="N349" i="20"/>
  <c r="M349" i="20"/>
  <c r="L349" i="20"/>
  <c r="K349" i="20"/>
  <c r="AC349" i="20" s="1"/>
  <c r="AD349" i="20" s="1"/>
  <c r="J349" i="20"/>
  <c r="I349" i="20"/>
  <c r="H349" i="20"/>
  <c r="AA348" i="20"/>
  <c r="Z348" i="20"/>
  <c r="Y348" i="20"/>
  <c r="X348" i="20"/>
  <c r="W348" i="20"/>
  <c r="V348" i="20"/>
  <c r="U348" i="20"/>
  <c r="T348" i="20"/>
  <c r="S348" i="20"/>
  <c r="R348" i="20"/>
  <c r="Q348" i="20"/>
  <c r="P348" i="20"/>
  <c r="O348" i="20"/>
  <c r="N348" i="20"/>
  <c r="M348" i="20"/>
  <c r="L348" i="20"/>
  <c r="K348" i="20"/>
  <c r="J348" i="20"/>
  <c r="I348" i="20"/>
  <c r="H348" i="20"/>
  <c r="AC348" i="20" s="1"/>
  <c r="AD348" i="20" s="1"/>
  <c r="AA347" i="20"/>
  <c r="Z347" i="20"/>
  <c r="Y347" i="20"/>
  <c r="X347" i="20"/>
  <c r="W347" i="20"/>
  <c r="V347" i="20"/>
  <c r="U347" i="20"/>
  <c r="T347" i="20"/>
  <c r="S347" i="20"/>
  <c r="R347" i="20"/>
  <c r="Q347" i="20"/>
  <c r="P347" i="20"/>
  <c r="O347" i="20"/>
  <c r="N347" i="20"/>
  <c r="M347" i="20"/>
  <c r="L347" i="20"/>
  <c r="K347" i="20"/>
  <c r="J347" i="20"/>
  <c r="I347" i="20"/>
  <c r="H347" i="20"/>
  <c r="AA346" i="20"/>
  <c r="Z346" i="20"/>
  <c r="Y346" i="20"/>
  <c r="X346" i="20"/>
  <c r="W346" i="20"/>
  <c r="V346" i="20"/>
  <c r="U346" i="20"/>
  <c r="T346" i="20"/>
  <c r="S346" i="20"/>
  <c r="R346" i="20"/>
  <c r="Q346" i="20"/>
  <c r="P346" i="20"/>
  <c r="O346" i="20"/>
  <c r="N346" i="20"/>
  <c r="M346" i="20"/>
  <c r="L346" i="20"/>
  <c r="K346" i="20"/>
  <c r="J346" i="20"/>
  <c r="I346" i="20"/>
  <c r="H346" i="20"/>
  <c r="AA345" i="20"/>
  <c r="Z345" i="20"/>
  <c r="Y345" i="20"/>
  <c r="X345" i="20"/>
  <c r="W345" i="20"/>
  <c r="V345" i="20"/>
  <c r="U345" i="20"/>
  <c r="T345" i="20"/>
  <c r="S345" i="20"/>
  <c r="R345" i="20"/>
  <c r="Q345" i="20"/>
  <c r="P345" i="20"/>
  <c r="O345" i="20"/>
  <c r="N345" i="20"/>
  <c r="AC345" i="20" s="1"/>
  <c r="AD345" i="20" s="1"/>
  <c r="M345" i="20"/>
  <c r="L345" i="20"/>
  <c r="K345" i="20"/>
  <c r="J345" i="20"/>
  <c r="I345" i="20"/>
  <c r="H345" i="20"/>
  <c r="AA344" i="20"/>
  <c r="Z344" i="20"/>
  <c r="Y344" i="20"/>
  <c r="X344" i="20"/>
  <c r="W344" i="20"/>
  <c r="V344" i="20"/>
  <c r="U344" i="20"/>
  <c r="T344" i="20"/>
  <c r="S344" i="20"/>
  <c r="R344" i="20"/>
  <c r="Q344" i="20"/>
  <c r="P344" i="20"/>
  <c r="AC344" i="20" s="1"/>
  <c r="AD344" i="20" s="1"/>
  <c r="O344" i="20"/>
  <c r="N344" i="20"/>
  <c r="M344" i="20"/>
  <c r="L344" i="20"/>
  <c r="K344" i="20"/>
  <c r="J344" i="20"/>
  <c r="I344" i="20"/>
  <c r="H344" i="20"/>
  <c r="AA343" i="20"/>
  <c r="Z343" i="20"/>
  <c r="Y343" i="20"/>
  <c r="X343" i="20"/>
  <c r="W343" i="20"/>
  <c r="V343" i="20"/>
  <c r="U343" i="20"/>
  <c r="T343" i="20"/>
  <c r="S343" i="20"/>
  <c r="R343" i="20"/>
  <c r="Q343" i="20"/>
  <c r="P343" i="20"/>
  <c r="O343" i="20"/>
  <c r="N343" i="20"/>
  <c r="M343" i="20"/>
  <c r="L343" i="20"/>
  <c r="K343" i="20"/>
  <c r="J343" i="20"/>
  <c r="I343" i="20"/>
  <c r="H343" i="20"/>
  <c r="AA342" i="20"/>
  <c r="Z342" i="20"/>
  <c r="Y342" i="20"/>
  <c r="X342" i="20"/>
  <c r="W342" i="20"/>
  <c r="V342" i="20"/>
  <c r="U342" i="20"/>
  <c r="T342" i="20"/>
  <c r="S342" i="20"/>
  <c r="R342" i="20"/>
  <c r="Q342" i="20"/>
  <c r="P342" i="20"/>
  <c r="O342" i="20"/>
  <c r="N342" i="20"/>
  <c r="M342" i="20"/>
  <c r="L342" i="20"/>
  <c r="K342" i="20"/>
  <c r="J342" i="20"/>
  <c r="I342" i="20"/>
  <c r="AC342" i="20" s="1"/>
  <c r="AD342" i="20" s="1"/>
  <c r="H342" i="20"/>
  <c r="AA341" i="20"/>
  <c r="Z341" i="20"/>
  <c r="Y341" i="20"/>
  <c r="X341" i="20"/>
  <c r="W341" i="20"/>
  <c r="V341" i="20"/>
  <c r="U341" i="20"/>
  <c r="T341" i="20"/>
  <c r="S341" i="20"/>
  <c r="R341" i="20"/>
  <c r="Q341" i="20"/>
  <c r="P341" i="20"/>
  <c r="O341" i="20"/>
  <c r="N341" i="20"/>
  <c r="M341" i="20"/>
  <c r="L341" i="20"/>
  <c r="AC341" i="20" s="1"/>
  <c r="AD341" i="20" s="1"/>
  <c r="K341" i="20"/>
  <c r="I341" i="20"/>
  <c r="H341" i="20"/>
  <c r="AA340" i="20"/>
  <c r="Z340" i="20"/>
  <c r="Y340" i="20"/>
  <c r="X340" i="20"/>
  <c r="W340" i="20"/>
  <c r="V340" i="20"/>
  <c r="U340" i="20"/>
  <c r="T340" i="20"/>
  <c r="S340" i="20"/>
  <c r="R340" i="20"/>
  <c r="Q340" i="20"/>
  <c r="P340" i="20"/>
  <c r="O340" i="20"/>
  <c r="N340" i="20"/>
  <c r="M340" i="20"/>
  <c r="L340" i="20"/>
  <c r="K340" i="20"/>
  <c r="J340" i="20"/>
  <c r="I340" i="20"/>
  <c r="H340" i="20"/>
  <c r="AD339" i="20"/>
  <c r="AC339" i="20"/>
  <c r="AA338" i="20"/>
  <c r="Z338" i="20"/>
  <c r="Y338" i="20"/>
  <c r="X338" i="20"/>
  <c r="W338" i="20"/>
  <c r="V338" i="20"/>
  <c r="U338" i="20"/>
  <c r="T338" i="20"/>
  <c r="S338" i="20"/>
  <c r="R338" i="20"/>
  <c r="Q338" i="20"/>
  <c r="P338" i="20"/>
  <c r="O338" i="20"/>
  <c r="N338" i="20"/>
  <c r="M338" i="20"/>
  <c r="L338" i="20"/>
  <c r="K338" i="20"/>
  <c r="J338" i="20"/>
  <c r="I338" i="20"/>
  <c r="H338" i="20"/>
  <c r="AA337" i="20"/>
  <c r="Z337" i="20"/>
  <c r="Y337" i="20"/>
  <c r="X337" i="20"/>
  <c r="W337" i="20"/>
  <c r="V337" i="20"/>
  <c r="U337" i="20"/>
  <c r="T337" i="20"/>
  <c r="S337" i="20"/>
  <c r="R337" i="20"/>
  <c r="Q337" i="20"/>
  <c r="P337" i="20"/>
  <c r="O337" i="20"/>
  <c r="N337" i="20"/>
  <c r="M337" i="20"/>
  <c r="L337" i="20"/>
  <c r="K337" i="20"/>
  <c r="J337" i="20"/>
  <c r="I337" i="20"/>
  <c r="H337" i="20"/>
  <c r="AA336" i="20"/>
  <c r="Z336" i="20"/>
  <c r="Y336" i="20"/>
  <c r="X336" i="20"/>
  <c r="W336" i="20"/>
  <c r="V336" i="20"/>
  <c r="U336" i="20"/>
  <c r="T336" i="20"/>
  <c r="S336" i="20"/>
  <c r="R336" i="20"/>
  <c r="Q336" i="20"/>
  <c r="P336" i="20"/>
  <c r="O336" i="20"/>
  <c r="N336" i="20"/>
  <c r="M336" i="20"/>
  <c r="L336" i="20"/>
  <c r="K336" i="20"/>
  <c r="J336" i="20"/>
  <c r="I336" i="20"/>
  <c r="H336" i="20"/>
  <c r="AA335" i="20"/>
  <c r="Z335" i="20"/>
  <c r="Y335" i="20"/>
  <c r="X335" i="20"/>
  <c r="W335" i="20"/>
  <c r="V335" i="20"/>
  <c r="U335" i="20"/>
  <c r="T335" i="20"/>
  <c r="S335" i="20"/>
  <c r="R335" i="20"/>
  <c r="Q335" i="20"/>
  <c r="P335" i="20"/>
  <c r="O335" i="20"/>
  <c r="N335" i="20"/>
  <c r="M335" i="20"/>
  <c r="L335" i="20"/>
  <c r="K335" i="20"/>
  <c r="J335" i="20"/>
  <c r="I335" i="20"/>
  <c r="H335" i="20"/>
  <c r="AA334" i="20"/>
  <c r="Z334" i="20"/>
  <c r="Y334" i="20"/>
  <c r="X334" i="20"/>
  <c r="W334" i="20"/>
  <c r="V334" i="20"/>
  <c r="U334" i="20"/>
  <c r="T334" i="20"/>
  <c r="S334" i="20"/>
  <c r="R334" i="20"/>
  <c r="Q334" i="20"/>
  <c r="P334" i="20"/>
  <c r="O334" i="20"/>
  <c r="N334" i="20"/>
  <c r="M334" i="20"/>
  <c r="L334" i="20"/>
  <c r="K334" i="20"/>
  <c r="J334" i="20"/>
  <c r="I334" i="20"/>
  <c r="H334" i="20"/>
  <c r="AC334" i="20" s="1"/>
  <c r="AD334" i="20" s="1"/>
  <c r="AA333" i="20"/>
  <c r="Z333" i="20"/>
  <c r="Y333" i="20"/>
  <c r="X333" i="20"/>
  <c r="W333" i="20"/>
  <c r="V333" i="20"/>
  <c r="U333" i="20"/>
  <c r="T333" i="20"/>
  <c r="S333" i="20"/>
  <c r="R333" i="20"/>
  <c r="Q333" i="20"/>
  <c r="P333" i="20"/>
  <c r="O333" i="20"/>
  <c r="N333" i="20"/>
  <c r="M333" i="20"/>
  <c r="L333" i="20"/>
  <c r="K333" i="20"/>
  <c r="J333" i="20"/>
  <c r="I333" i="20"/>
  <c r="H333" i="20"/>
  <c r="AA332" i="20"/>
  <c r="Z332" i="20"/>
  <c r="Y332" i="20"/>
  <c r="X332" i="20"/>
  <c r="W332" i="20"/>
  <c r="V332" i="20"/>
  <c r="U332" i="20"/>
  <c r="T332" i="20"/>
  <c r="S332" i="20"/>
  <c r="R332" i="20"/>
  <c r="Q332" i="20"/>
  <c r="P332" i="20"/>
  <c r="O332" i="20"/>
  <c r="N332" i="20"/>
  <c r="M332" i="20"/>
  <c r="L332" i="20"/>
  <c r="K332" i="20"/>
  <c r="J332" i="20"/>
  <c r="I332" i="20"/>
  <c r="H332" i="20"/>
  <c r="AA331" i="20"/>
  <c r="Z331" i="20"/>
  <c r="Y331" i="20"/>
  <c r="X331" i="20"/>
  <c r="W331" i="20"/>
  <c r="V331" i="20"/>
  <c r="U331" i="20"/>
  <c r="T331" i="20"/>
  <c r="S331" i="20"/>
  <c r="R331" i="20"/>
  <c r="Q331" i="20"/>
  <c r="P331" i="20"/>
  <c r="O331" i="20"/>
  <c r="N331" i="20"/>
  <c r="M331" i="20"/>
  <c r="L331" i="20"/>
  <c r="K331" i="20"/>
  <c r="J331" i="20"/>
  <c r="I331" i="20"/>
  <c r="H331" i="20"/>
  <c r="AA330" i="20"/>
  <c r="Z330" i="20"/>
  <c r="Y330" i="20"/>
  <c r="X330" i="20"/>
  <c r="W330" i="20"/>
  <c r="V330" i="20"/>
  <c r="U330" i="20"/>
  <c r="T330" i="20"/>
  <c r="S330" i="20"/>
  <c r="R330" i="20"/>
  <c r="Q330" i="20"/>
  <c r="P330" i="20"/>
  <c r="O330" i="20"/>
  <c r="N330" i="20"/>
  <c r="M330" i="20"/>
  <c r="L330" i="20"/>
  <c r="K330" i="20"/>
  <c r="J330" i="20"/>
  <c r="I330" i="20"/>
  <c r="H330" i="20"/>
  <c r="AC330" i="20" s="1"/>
  <c r="AD330" i="20" s="1"/>
  <c r="AA329" i="20"/>
  <c r="Z329" i="20"/>
  <c r="Y329" i="20"/>
  <c r="X329" i="20"/>
  <c r="W329" i="20"/>
  <c r="V329" i="20"/>
  <c r="U329" i="20"/>
  <c r="T329" i="20"/>
  <c r="S329" i="20"/>
  <c r="R329" i="20"/>
  <c r="Q329" i="20"/>
  <c r="P329" i="20"/>
  <c r="O329" i="20"/>
  <c r="N329" i="20"/>
  <c r="M329" i="20"/>
  <c r="L329" i="20"/>
  <c r="K329" i="20"/>
  <c r="J329" i="20"/>
  <c r="I329" i="20"/>
  <c r="H329" i="20"/>
  <c r="AA328" i="20"/>
  <c r="Z328" i="20"/>
  <c r="Y328" i="20"/>
  <c r="X328" i="20"/>
  <c r="W328" i="20"/>
  <c r="V328" i="20"/>
  <c r="U328" i="20"/>
  <c r="T328" i="20"/>
  <c r="S328" i="20"/>
  <c r="R328" i="20"/>
  <c r="Q328" i="20"/>
  <c r="P328" i="20"/>
  <c r="O328" i="20"/>
  <c r="N328" i="20"/>
  <c r="M328" i="20"/>
  <c r="L328" i="20"/>
  <c r="K328" i="20"/>
  <c r="J328" i="20"/>
  <c r="I328" i="20"/>
  <c r="H328" i="20"/>
  <c r="AA327" i="20"/>
  <c r="Z327" i="20"/>
  <c r="Y327" i="20"/>
  <c r="X327" i="20"/>
  <c r="W327" i="20"/>
  <c r="V327" i="20"/>
  <c r="U327" i="20"/>
  <c r="T327" i="20"/>
  <c r="S327" i="20"/>
  <c r="R327" i="20"/>
  <c r="Q327" i="20"/>
  <c r="P327" i="20"/>
  <c r="O327" i="20"/>
  <c r="N327" i="20"/>
  <c r="M327" i="20"/>
  <c r="L327" i="20"/>
  <c r="K327" i="20"/>
  <c r="J327" i="20"/>
  <c r="I327" i="20"/>
  <c r="H327" i="20"/>
  <c r="AA326" i="20"/>
  <c r="Z326" i="20"/>
  <c r="Y326" i="20"/>
  <c r="X326" i="20"/>
  <c r="W326" i="20"/>
  <c r="V326" i="20"/>
  <c r="U326" i="20"/>
  <c r="T326" i="20"/>
  <c r="S326" i="20"/>
  <c r="R326" i="20"/>
  <c r="Q326" i="20"/>
  <c r="P326" i="20"/>
  <c r="O326" i="20"/>
  <c r="N326" i="20"/>
  <c r="M326" i="20"/>
  <c r="L326" i="20"/>
  <c r="K326" i="20"/>
  <c r="J326" i="20"/>
  <c r="I326" i="20"/>
  <c r="H326" i="20"/>
  <c r="AA325" i="20"/>
  <c r="Z325" i="20"/>
  <c r="Y325" i="20"/>
  <c r="X325" i="20"/>
  <c r="W325" i="20"/>
  <c r="V325" i="20"/>
  <c r="U325" i="20"/>
  <c r="T325" i="20"/>
  <c r="S325" i="20"/>
  <c r="R325" i="20"/>
  <c r="Q325" i="20"/>
  <c r="P325" i="20"/>
  <c r="AC325" i="20" s="1"/>
  <c r="AD325" i="20" s="1"/>
  <c r="O325" i="20"/>
  <c r="N325" i="20"/>
  <c r="M325" i="20"/>
  <c r="L325" i="20"/>
  <c r="K325" i="20"/>
  <c r="J325" i="20"/>
  <c r="I325" i="20"/>
  <c r="H325" i="20"/>
  <c r="AA324" i="20"/>
  <c r="Z324" i="20"/>
  <c r="Y324" i="20"/>
  <c r="X324" i="20"/>
  <c r="W324" i="20"/>
  <c r="V324" i="20"/>
  <c r="U324" i="20"/>
  <c r="T324" i="20"/>
  <c r="S324" i="20"/>
  <c r="R324" i="20"/>
  <c r="Q324" i="20"/>
  <c r="P324" i="20"/>
  <c r="O324" i="20"/>
  <c r="AC324" i="20" s="1"/>
  <c r="AD324" i="20" s="1"/>
  <c r="N324" i="20"/>
  <c r="M324" i="20"/>
  <c r="L324" i="20"/>
  <c r="K324" i="20"/>
  <c r="J324" i="20"/>
  <c r="I324" i="20"/>
  <c r="H324" i="20"/>
  <c r="AA323" i="20"/>
  <c r="Z323" i="20"/>
  <c r="Y323" i="20"/>
  <c r="X323" i="20"/>
  <c r="W323" i="20"/>
  <c r="V323" i="20"/>
  <c r="U323" i="20"/>
  <c r="T323" i="20"/>
  <c r="S323" i="20"/>
  <c r="R323" i="20"/>
  <c r="Q323" i="20"/>
  <c r="P323" i="20"/>
  <c r="O323" i="20"/>
  <c r="N323" i="20"/>
  <c r="AC323" i="20" s="1"/>
  <c r="AD323" i="20" s="1"/>
  <c r="M323" i="20"/>
  <c r="L323" i="20"/>
  <c r="K323" i="20"/>
  <c r="J323" i="20"/>
  <c r="I323" i="20"/>
  <c r="H323" i="20"/>
  <c r="AA322" i="20"/>
  <c r="Z322" i="20"/>
  <c r="Y322" i="20"/>
  <c r="X322" i="20"/>
  <c r="W322" i="20"/>
  <c r="V322" i="20"/>
  <c r="U322" i="20"/>
  <c r="T322" i="20"/>
  <c r="S322" i="20"/>
  <c r="R322" i="20"/>
  <c r="Q322" i="20"/>
  <c r="P322" i="20"/>
  <c r="O322" i="20"/>
  <c r="N322" i="20"/>
  <c r="M322" i="20"/>
  <c r="L322" i="20"/>
  <c r="K322" i="20"/>
  <c r="J322" i="20"/>
  <c r="I322" i="20"/>
  <c r="H322" i="20"/>
  <c r="AA321" i="20"/>
  <c r="Z321" i="20"/>
  <c r="Y321" i="20"/>
  <c r="X321" i="20"/>
  <c r="W321" i="20"/>
  <c r="V321" i="20"/>
  <c r="U321" i="20"/>
  <c r="T321" i="20"/>
  <c r="S321" i="20"/>
  <c r="R321" i="20"/>
  <c r="Q321" i="20"/>
  <c r="P321" i="20"/>
  <c r="O321" i="20"/>
  <c r="N321" i="20"/>
  <c r="M321" i="20"/>
  <c r="L321" i="20"/>
  <c r="K321" i="20"/>
  <c r="J321" i="20"/>
  <c r="I321" i="20"/>
  <c r="H321" i="20"/>
  <c r="AA320" i="20"/>
  <c r="Z320" i="20"/>
  <c r="Y320" i="20"/>
  <c r="X320" i="20"/>
  <c r="W320" i="20"/>
  <c r="V320" i="20"/>
  <c r="U320" i="20"/>
  <c r="T320" i="20"/>
  <c r="S320" i="20"/>
  <c r="R320" i="20"/>
  <c r="Q320" i="20"/>
  <c r="P320" i="20"/>
  <c r="O320" i="20"/>
  <c r="N320" i="20"/>
  <c r="M320" i="20"/>
  <c r="L320" i="20"/>
  <c r="K320" i="20"/>
  <c r="J320" i="20"/>
  <c r="I320" i="20"/>
  <c r="H320" i="20"/>
  <c r="AA319" i="20"/>
  <c r="Z319" i="20"/>
  <c r="Y319" i="20"/>
  <c r="X319" i="20"/>
  <c r="W319" i="20"/>
  <c r="V319" i="20"/>
  <c r="U319" i="20"/>
  <c r="T319" i="20"/>
  <c r="S319" i="20"/>
  <c r="R319" i="20"/>
  <c r="Q319" i="20"/>
  <c r="P319" i="20"/>
  <c r="O319" i="20"/>
  <c r="N319" i="20"/>
  <c r="M319" i="20"/>
  <c r="L319" i="20"/>
  <c r="K319" i="20"/>
  <c r="J319" i="20"/>
  <c r="I319" i="20"/>
  <c r="H319" i="20"/>
  <c r="AA318" i="20"/>
  <c r="Z318" i="20"/>
  <c r="Y318" i="20"/>
  <c r="X318" i="20"/>
  <c r="W318" i="20"/>
  <c r="V318" i="20"/>
  <c r="U318" i="20"/>
  <c r="T318" i="20"/>
  <c r="S318" i="20"/>
  <c r="R318" i="20"/>
  <c r="Q318" i="20"/>
  <c r="P318" i="20"/>
  <c r="O318" i="20"/>
  <c r="N318" i="20"/>
  <c r="M318" i="20"/>
  <c r="L318" i="20"/>
  <c r="K318" i="20"/>
  <c r="J318" i="20"/>
  <c r="I318" i="20"/>
  <c r="H318" i="20"/>
  <c r="AA317" i="20"/>
  <c r="Z317" i="20"/>
  <c r="Y317" i="20"/>
  <c r="X317" i="20"/>
  <c r="W317" i="20"/>
  <c r="V317" i="20"/>
  <c r="U317" i="20"/>
  <c r="T317" i="20"/>
  <c r="S317" i="20"/>
  <c r="R317" i="20"/>
  <c r="Q317" i="20"/>
  <c r="P317" i="20"/>
  <c r="O317" i="20"/>
  <c r="N317" i="20"/>
  <c r="M317" i="20"/>
  <c r="L317" i="20"/>
  <c r="K317" i="20"/>
  <c r="J317" i="20"/>
  <c r="I317" i="20"/>
  <c r="H317" i="20"/>
  <c r="AC317" i="20" s="1"/>
  <c r="AD317" i="20" s="1"/>
  <c r="AA316" i="20"/>
  <c r="Z316" i="20"/>
  <c r="Y316" i="20"/>
  <c r="X316" i="20"/>
  <c r="W316" i="20"/>
  <c r="V316" i="20"/>
  <c r="U316" i="20"/>
  <c r="T316" i="20"/>
  <c r="S316" i="20"/>
  <c r="R316" i="20"/>
  <c r="Q316" i="20"/>
  <c r="P316" i="20"/>
  <c r="O316" i="20"/>
  <c r="N316" i="20"/>
  <c r="M316" i="20"/>
  <c r="L316" i="20"/>
  <c r="K316" i="20"/>
  <c r="J316" i="20"/>
  <c r="I316" i="20"/>
  <c r="H316" i="20"/>
  <c r="AA315" i="20"/>
  <c r="Z315" i="20"/>
  <c r="Y315" i="20"/>
  <c r="X315" i="20"/>
  <c r="W315" i="20"/>
  <c r="V315" i="20"/>
  <c r="U315" i="20"/>
  <c r="T315" i="20"/>
  <c r="S315" i="20"/>
  <c r="R315" i="20"/>
  <c r="Q315" i="20"/>
  <c r="P315" i="20"/>
  <c r="O315" i="20"/>
  <c r="N315" i="20"/>
  <c r="M315" i="20"/>
  <c r="L315" i="20"/>
  <c r="K315" i="20"/>
  <c r="J315" i="20"/>
  <c r="I315" i="20"/>
  <c r="H315" i="20"/>
  <c r="AA314" i="20"/>
  <c r="Z314" i="20"/>
  <c r="Y314" i="20"/>
  <c r="X314" i="20"/>
  <c r="W314" i="20"/>
  <c r="V314" i="20"/>
  <c r="U314" i="20"/>
  <c r="T314" i="20"/>
  <c r="S314" i="20"/>
  <c r="R314" i="20"/>
  <c r="Q314" i="20"/>
  <c r="P314" i="20"/>
  <c r="AC314" i="20" s="1"/>
  <c r="AD314" i="20" s="1"/>
  <c r="O314" i="20"/>
  <c r="N314" i="20"/>
  <c r="M314" i="20"/>
  <c r="L314" i="20"/>
  <c r="K314" i="20"/>
  <c r="J314" i="20"/>
  <c r="I314" i="20"/>
  <c r="H314" i="20"/>
  <c r="AA313" i="20"/>
  <c r="Z313" i="20"/>
  <c r="Y313" i="20"/>
  <c r="X313" i="20"/>
  <c r="W313" i="20"/>
  <c r="V313" i="20"/>
  <c r="U313" i="20"/>
  <c r="T313" i="20"/>
  <c r="S313" i="20"/>
  <c r="R313" i="20"/>
  <c r="Q313" i="20"/>
  <c r="P313" i="20"/>
  <c r="O313" i="20"/>
  <c r="N313" i="20"/>
  <c r="AC313" i="20" s="1"/>
  <c r="AD313" i="20" s="1"/>
  <c r="M313" i="20"/>
  <c r="L313" i="20"/>
  <c r="K313" i="20"/>
  <c r="J313" i="20"/>
  <c r="I313" i="20"/>
  <c r="H313" i="20"/>
  <c r="AA312" i="20"/>
  <c r="Z312" i="20"/>
  <c r="Y312" i="20"/>
  <c r="X312" i="20"/>
  <c r="W312" i="20"/>
  <c r="V312" i="20"/>
  <c r="U312" i="20"/>
  <c r="T312" i="20"/>
  <c r="S312" i="20"/>
  <c r="R312" i="20"/>
  <c r="Q312" i="20"/>
  <c r="P312" i="20"/>
  <c r="O312" i="20"/>
  <c r="N312" i="20"/>
  <c r="M312" i="20"/>
  <c r="L312" i="20"/>
  <c r="K312" i="20"/>
  <c r="J312" i="20"/>
  <c r="I312" i="20"/>
  <c r="H312" i="20"/>
  <c r="AA311" i="20"/>
  <c r="Z311" i="20"/>
  <c r="Y311" i="20"/>
  <c r="X311" i="20"/>
  <c r="W311" i="20"/>
  <c r="V311" i="20"/>
  <c r="U311" i="20"/>
  <c r="T311" i="20"/>
  <c r="S311" i="20"/>
  <c r="R311" i="20"/>
  <c r="Q311" i="20"/>
  <c r="P311" i="20"/>
  <c r="O311" i="20"/>
  <c r="N311" i="20"/>
  <c r="M311" i="20"/>
  <c r="L311" i="20"/>
  <c r="K311" i="20"/>
  <c r="AC311" i="20" s="1"/>
  <c r="AD311" i="20" s="1"/>
  <c r="J311" i="20"/>
  <c r="I311" i="20"/>
  <c r="H311" i="20"/>
  <c r="AA310" i="20"/>
  <c r="Z310" i="20"/>
  <c r="Y310" i="20"/>
  <c r="X310" i="20"/>
  <c r="W310" i="20"/>
  <c r="V310" i="20"/>
  <c r="U310" i="20"/>
  <c r="T310" i="20"/>
  <c r="S310" i="20"/>
  <c r="R310" i="20"/>
  <c r="Q310" i="20"/>
  <c r="P310" i="20"/>
  <c r="O310" i="20"/>
  <c r="N310" i="20"/>
  <c r="M310" i="20"/>
  <c r="L310" i="20"/>
  <c r="K310" i="20"/>
  <c r="J310" i="20"/>
  <c r="I310" i="20"/>
  <c r="H310" i="20"/>
  <c r="AA309" i="20"/>
  <c r="Z309" i="20"/>
  <c r="Y309" i="20"/>
  <c r="X309" i="20"/>
  <c r="W309" i="20"/>
  <c r="V309" i="20"/>
  <c r="U309" i="20"/>
  <c r="T309" i="20"/>
  <c r="S309" i="20"/>
  <c r="R309" i="20"/>
  <c r="Q309" i="20"/>
  <c r="P309" i="20"/>
  <c r="O309" i="20"/>
  <c r="N309" i="20"/>
  <c r="M309" i="20"/>
  <c r="L309" i="20"/>
  <c r="K309" i="20"/>
  <c r="J309" i="20"/>
  <c r="I309" i="20"/>
  <c r="H309" i="20"/>
  <c r="AA308" i="20"/>
  <c r="Z308" i="20"/>
  <c r="Y308" i="20"/>
  <c r="X308" i="20"/>
  <c r="W308" i="20"/>
  <c r="V308" i="20"/>
  <c r="U308" i="20"/>
  <c r="T308" i="20"/>
  <c r="S308" i="20"/>
  <c r="R308" i="20"/>
  <c r="Q308" i="20"/>
  <c r="P308" i="20"/>
  <c r="O308" i="20"/>
  <c r="N308" i="20"/>
  <c r="M308" i="20"/>
  <c r="L308" i="20"/>
  <c r="K308" i="20"/>
  <c r="J308" i="20"/>
  <c r="I308" i="20"/>
  <c r="H308" i="20"/>
  <c r="AC308" i="20" s="1"/>
  <c r="AD308" i="20" s="1"/>
  <c r="AA307" i="20"/>
  <c r="Z307" i="20"/>
  <c r="Y307" i="20"/>
  <c r="X307" i="20"/>
  <c r="W307" i="20"/>
  <c r="V307" i="20"/>
  <c r="U307" i="20"/>
  <c r="T307" i="20"/>
  <c r="S307" i="20"/>
  <c r="R307" i="20"/>
  <c r="Q307" i="20"/>
  <c r="P307" i="20"/>
  <c r="O307" i="20"/>
  <c r="N307" i="20"/>
  <c r="M307" i="20"/>
  <c r="L307" i="20"/>
  <c r="K307" i="20"/>
  <c r="J307" i="20"/>
  <c r="I307" i="20"/>
  <c r="H307" i="20"/>
  <c r="AA306" i="20"/>
  <c r="Z306" i="20"/>
  <c r="Y306" i="20"/>
  <c r="X306" i="20"/>
  <c r="W306" i="20"/>
  <c r="V306" i="20"/>
  <c r="U306" i="20"/>
  <c r="T306" i="20"/>
  <c r="S306" i="20"/>
  <c r="R306" i="20"/>
  <c r="Q306" i="20"/>
  <c r="P306" i="20"/>
  <c r="O306" i="20"/>
  <c r="N306" i="20"/>
  <c r="M306" i="20"/>
  <c r="L306" i="20"/>
  <c r="K306" i="20"/>
  <c r="J306" i="20"/>
  <c r="I306" i="20"/>
  <c r="H306" i="20"/>
  <c r="AA305" i="20"/>
  <c r="Z305" i="20"/>
  <c r="Y305" i="20"/>
  <c r="X305" i="20"/>
  <c r="W305" i="20"/>
  <c r="V305" i="20"/>
  <c r="U305" i="20"/>
  <c r="T305" i="20"/>
  <c r="S305" i="20"/>
  <c r="R305" i="20"/>
  <c r="Q305" i="20"/>
  <c r="P305" i="20"/>
  <c r="O305" i="20"/>
  <c r="N305" i="20"/>
  <c r="M305" i="20"/>
  <c r="L305" i="20"/>
  <c r="K305" i="20"/>
  <c r="J305" i="20"/>
  <c r="AC305" i="20" s="1"/>
  <c r="AD305" i="20" s="1"/>
  <c r="I305" i="20"/>
  <c r="H305" i="20"/>
  <c r="AA304" i="20"/>
  <c r="Z304" i="20"/>
  <c r="Y304" i="20"/>
  <c r="X304" i="20"/>
  <c r="W304" i="20"/>
  <c r="V304" i="20"/>
  <c r="U304" i="20"/>
  <c r="T304" i="20"/>
  <c r="S304" i="20"/>
  <c r="R304" i="20"/>
  <c r="Q304" i="20"/>
  <c r="P304" i="20"/>
  <c r="O304" i="20"/>
  <c r="N304" i="20"/>
  <c r="M304" i="20"/>
  <c r="L304" i="20"/>
  <c r="K304" i="20"/>
  <c r="J304" i="20"/>
  <c r="I304" i="20"/>
  <c r="AC304" i="20" s="1"/>
  <c r="AD304" i="20" s="1"/>
  <c r="H304" i="20"/>
  <c r="AA303" i="20"/>
  <c r="Z303" i="20"/>
  <c r="Y303" i="20"/>
  <c r="X303" i="20"/>
  <c r="W303" i="20"/>
  <c r="V303" i="20"/>
  <c r="U303" i="20"/>
  <c r="T303" i="20"/>
  <c r="S303" i="20"/>
  <c r="R303" i="20"/>
  <c r="Q303" i="20"/>
  <c r="P303" i="20"/>
  <c r="O303" i="20"/>
  <c r="N303" i="20"/>
  <c r="M303" i="20"/>
  <c r="L303" i="20"/>
  <c r="K303" i="20"/>
  <c r="J303" i="20"/>
  <c r="I303" i="20"/>
  <c r="H303" i="20"/>
  <c r="AA302" i="20"/>
  <c r="Z302" i="20"/>
  <c r="Y302" i="20"/>
  <c r="X302" i="20"/>
  <c r="W302" i="20"/>
  <c r="V302" i="20"/>
  <c r="U302" i="20"/>
  <c r="T302" i="20"/>
  <c r="S302" i="20"/>
  <c r="R302" i="20"/>
  <c r="Q302" i="20"/>
  <c r="P302" i="20"/>
  <c r="O302" i="20"/>
  <c r="N302" i="20"/>
  <c r="M302" i="20"/>
  <c r="L302" i="20"/>
  <c r="K302" i="20"/>
  <c r="J302" i="20"/>
  <c r="I302" i="20"/>
  <c r="H302" i="20"/>
  <c r="AA301" i="20"/>
  <c r="Z301" i="20"/>
  <c r="Y301" i="20"/>
  <c r="X301" i="20"/>
  <c r="W301" i="20"/>
  <c r="V301" i="20"/>
  <c r="U301" i="20"/>
  <c r="T301" i="20"/>
  <c r="S301" i="20"/>
  <c r="R301" i="20"/>
  <c r="Q301" i="20"/>
  <c r="P301" i="20"/>
  <c r="O301" i="20"/>
  <c r="N301" i="20"/>
  <c r="M301" i="20"/>
  <c r="L301" i="20"/>
  <c r="AC301" i="20" s="1"/>
  <c r="AD301" i="20" s="1"/>
  <c r="K301" i="20"/>
  <c r="J301" i="20"/>
  <c r="I301" i="20"/>
  <c r="H301" i="20"/>
  <c r="AA300" i="20"/>
  <c r="Z300" i="20"/>
  <c r="Y300" i="20"/>
  <c r="X300" i="20"/>
  <c r="W300" i="20"/>
  <c r="V300" i="20"/>
  <c r="U300" i="20"/>
  <c r="T300" i="20"/>
  <c r="S300" i="20"/>
  <c r="R300" i="20"/>
  <c r="Q300" i="20"/>
  <c r="P300" i="20"/>
  <c r="O300" i="20"/>
  <c r="N300" i="20"/>
  <c r="M300" i="20"/>
  <c r="L300" i="20"/>
  <c r="K300" i="20"/>
  <c r="J300" i="20"/>
  <c r="I300" i="20"/>
  <c r="H300" i="20"/>
  <c r="AA299" i="20"/>
  <c r="Z299" i="20"/>
  <c r="Y299" i="20"/>
  <c r="X299" i="20"/>
  <c r="W299" i="20"/>
  <c r="V299" i="20"/>
  <c r="U299" i="20"/>
  <c r="T299" i="20"/>
  <c r="S299" i="20"/>
  <c r="R299" i="20"/>
  <c r="Q299" i="20"/>
  <c r="P299" i="20"/>
  <c r="O299" i="20"/>
  <c r="N299" i="20"/>
  <c r="M299" i="20"/>
  <c r="L299" i="20"/>
  <c r="K299" i="20"/>
  <c r="J299" i="20"/>
  <c r="I299" i="20"/>
  <c r="H299" i="20"/>
  <c r="AA298" i="20"/>
  <c r="Z298" i="20"/>
  <c r="Y298" i="20"/>
  <c r="X298" i="20"/>
  <c r="W298" i="20"/>
  <c r="V298" i="20"/>
  <c r="U298" i="20"/>
  <c r="T298" i="20"/>
  <c r="S298" i="20"/>
  <c r="R298" i="20"/>
  <c r="Q298" i="20"/>
  <c r="P298" i="20"/>
  <c r="O298" i="20"/>
  <c r="N298" i="20"/>
  <c r="M298" i="20"/>
  <c r="L298" i="20"/>
  <c r="K298" i="20"/>
  <c r="J298" i="20"/>
  <c r="I298" i="20"/>
  <c r="H298" i="20"/>
  <c r="AC298" i="20" s="1"/>
  <c r="AD298" i="20" s="1"/>
  <c r="AA297" i="20"/>
  <c r="Z297" i="20"/>
  <c r="Y297" i="20"/>
  <c r="X297" i="20"/>
  <c r="W297" i="20"/>
  <c r="V297" i="20"/>
  <c r="U297" i="20"/>
  <c r="T297" i="20"/>
  <c r="S297" i="20"/>
  <c r="R297" i="20"/>
  <c r="Q297" i="20"/>
  <c r="P297" i="20"/>
  <c r="O297" i="20"/>
  <c r="N297" i="20"/>
  <c r="M297" i="20"/>
  <c r="L297" i="20"/>
  <c r="K297" i="20"/>
  <c r="J297" i="20"/>
  <c r="I297" i="20"/>
  <c r="H297" i="20"/>
  <c r="AA296" i="20"/>
  <c r="Z296" i="20"/>
  <c r="Y296" i="20"/>
  <c r="X296" i="20"/>
  <c r="W296" i="20"/>
  <c r="V296" i="20"/>
  <c r="U296" i="20"/>
  <c r="T296" i="20"/>
  <c r="S296" i="20"/>
  <c r="R296" i="20"/>
  <c r="Q296" i="20"/>
  <c r="P296" i="20"/>
  <c r="O296" i="20"/>
  <c r="N296" i="20"/>
  <c r="M296" i="20"/>
  <c r="L296" i="20"/>
  <c r="K296" i="20"/>
  <c r="J296" i="20"/>
  <c r="I296" i="20"/>
  <c r="H296" i="20"/>
  <c r="AA295" i="20"/>
  <c r="Z295" i="20"/>
  <c r="Y295" i="20"/>
  <c r="X295" i="20"/>
  <c r="W295" i="20"/>
  <c r="V295" i="20"/>
  <c r="U295" i="20"/>
  <c r="T295" i="20"/>
  <c r="S295" i="20"/>
  <c r="R295" i="20"/>
  <c r="Q295" i="20"/>
  <c r="P295" i="20"/>
  <c r="O295" i="20"/>
  <c r="N295" i="20"/>
  <c r="M295" i="20"/>
  <c r="L295" i="20"/>
  <c r="K295" i="20"/>
  <c r="J295" i="20"/>
  <c r="I295" i="20"/>
  <c r="H295" i="20"/>
  <c r="AA294" i="20"/>
  <c r="Z294" i="20"/>
  <c r="Y294" i="20"/>
  <c r="X294" i="20"/>
  <c r="W294" i="20"/>
  <c r="V294" i="20"/>
  <c r="U294" i="20"/>
  <c r="T294" i="20"/>
  <c r="S294" i="20"/>
  <c r="R294" i="20"/>
  <c r="Q294" i="20"/>
  <c r="P294" i="20"/>
  <c r="O294" i="20"/>
  <c r="N294" i="20"/>
  <c r="M294" i="20"/>
  <c r="L294" i="20"/>
  <c r="K294" i="20"/>
  <c r="J294" i="20"/>
  <c r="I294" i="20"/>
  <c r="H294" i="20"/>
  <c r="AC294" i="20" s="1"/>
  <c r="AD294" i="20" s="1"/>
  <c r="AA293" i="20"/>
  <c r="Z293" i="20"/>
  <c r="Y293" i="20"/>
  <c r="X293" i="20"/>
  <c r="W293" i="20"/>
  <c r="V293" i="20"/>
  <c r="U293" i="20"/>
  <c r="T293" i="20"/>
  <c r="S293" i="20"/>
  <c r="R293" i="20"/>
  <c r="Q293" i="20"/>
  <c r="P293" i="20"/>
  <c r="O293" i="20"/>
  <c r="N293" i="20"/>
  <c r="M293" i="20"/>
  <c r="L293" i="20"/>
  <c r="K293" i="20"/>
  <c r="J293" i="20"/>
  <c r="I293" i="20"/>
  <c r="H293" i="20"/>
  <c r="AA292" i="20"/>
  <c r="Z292" i="20"/>
  <c r="Y292" i="20"/>
  <c r="X292" i="20"/>
  <c r="W292" i="20"/>
  <c r="V292" i="20"/>
  <c r="U292" i="20"/>
  <c r="T292" i="20"/>
  <c r="S292" i="20"/>
  <c r="R292" i="20"/>
  <c r="Q292" i="20"/>
  <c r="P292" i="20"/>
  <c r="AC292" i="20" s="1"/>
  <c r="AD292" i="20" s="1"/>
  <c r="O292" i="20"/>
  <c r="N292" i="20"/>
  <c r="M292" i="20"/>
  <c r="L292" i="20"/>
  <c r="K292" i="20"/>
  <c r="J292" i="20"/>
  <c r="I292" i="20"/>
  <c r="H292" i="20"/>
  <c r="AA291" i="20"/>
  <c r="Z291" i="20"/>
  <c r="Y291" i="20"/>
  <c r="X291" i="20"/>
  <c r="W291" i="20"/>
  <c r="V291" i="20"/>
  <c r="U291" i="20"/>
  <c r="T291" i="20"/>
  <c r="S291" i="20"/>
  <c r="R291" i="20"/>
  <c r="Q291" i="20"/>
  <c r="P291" i="20"/>
  <c r="O291" i="20"/>
  <c r="N291" i="20"/>
  <c r="M291" i="20"/>
  <c r="L291" i="20"/>
  <c r="K291" i="20"/>
  <c r="J291" i="20"/>
  <c r="I291" i="20"/>
  <c r="H291" i="20"/>
  <c r="AC290" i="20"/>
  <c r="AD290" i="20" s="1"/>
  <c r="AA289" i="20"/>
  <c r="Z289" i="20"/>
  <c r="Y289" i="20"/>
  <c r="X289" i="20"/>
  <c r="W289" i="20"/>
  <c r="V289" i="20"/>
  <c r="U289" i="20"/>
  <c r="T289" i="20"/>
  <c r="S289" i="20"/>
  <c r="R289" i="20"/>
  <c r="Q289" i="20"/>
  <c r="P289" i="20"/>
  <c r="O289" i="20"/>
  <c r="N289" i="20"/>
  <c r="M289" i="20"/>
  <c r="L289" i="20"/>
  <c r="K289" i="20"/>
  <c r="J289" i="20"/>
  <c r="I289" i="20"/>
  <c r="H289" i="20"/>
  <c r="AA288" i="20"/>
  <c r="Z288" i="20"/>
  <c r="Y288" i="20"/>
  <c r="X288" i="20"/>
  <c r="W288" i="20"/>
  <c r="V288" i="20"/>
  <c r="U288" i="20"/>
  <c r="T288" i="20"/>
  <c r="S288" i="20"/>
  <c r="R288" i="20"/>
  <c r="Q288" i="20"/>
  <c r="P288" i="20"/>
  <c r="O288" i="20"/>
  <c r="N288" i="20"/>
  <c r="M288" i="20"/>
  <c r="L288" i="20"/>
  <c r="K288" i="20"/>
  <c r="J288" i="20"/>
  <c r="AC288" i="20" s="1"/>
  <c r="AD288" i="20" s="1"/>
  <c r="I288" i="20"/>
  <c r="H288" i="20"/>
  <c r="AA287" i="20"/>
  <c r="Z287" i="20"/>
  <c r="Y287" i="20"/>
  <c r="X287" i="20"/>
  <c r="W287" i="20"/>
  <c r="V287" i="20"/>
  <c r="U287" i="20"/>
  <c r="T287" i="20"/>
  <c r="S287" i="20"/>
  <c r="R287" i="20"/>
  <c r="Q287" i="20"/>
  <c r="P287" i="20"/>
  <c r="O287" i="20"/>
  <c r="N287" i="20"/>
  <c r="M287" i="20"/>
  <c r="L287" i="20"/>
  <c r="K287" i="20"/>
  <c r="J287" i="20"/>
  <c r="I287" i="20"/>
  <c r="H287" i="20"/>
  <c r="AA286" i="20"/>
  <c r="Z286" i="20"/>
  <c r="Y286" i="20"/>
  <c r="X286" i="20"/>
  <c r="W286" i="20"/>
  <c r="V286" i="20"/>
  <c r="U286" i="20"/>
  <c r="T286" i="20"/>
  <c r="S286" i="20"/>
  <c r="R286" i="20"/>
  <c r="Q286" i="20"/>
  <c r="P286" i="20"/>
  <c r="O286" i="20"/>
  <c r="N286" i="20"/>
  <c r="M286" i="20"/>
  <c r="L286" i="20"/>
  <c r="K286" i="20"/>
  <c r="J286" i="20"/>
  <c r="I286" i="20"/>
  <c r="H286" i="20"/>
  <c r="AC286" i="20" s="1"/>
  <c r="AD286" i="20" s="1"/>
  <c r="AA285" i="20"/>
  <c r="Z285" i="20"/>
  <c r="Y285" i="20"/>
  <c r="X285" i="20"/>
  <c r="W285" i="20"/>
  <c r="V285" i="20"/>
  <c r="U285" i="20"/>
  <c r="T285" i="20"/>
  <c r="S285" i="20"/>
  <c r="R285" i="20"/>
  <c r="Q285" i="20"/>
  <c r="P285" i="20"/>
  <c r="O285" i="20"/>
  <c r="AC285" i="20" s="1"/>
  <c r="AD285" i="20" s="1"/>
  <c r="N285" i="20"/>
  <c r="M285" i="20"/>
  <c r="L285" i="20"/>
  <c r="K285" i="20"/>
  <c r="J285" i="20"/>
  <c r="I285" i="20"/>
  <c r="H285" i="20"/>
  <c r="AA284" i="20"/>
  <c r="Z284" i="20"/>
  <c r="Y284" i="20"/>
  <c r="X284" i="20"/>
  <c r="W284" i="20"/>
  <c r="V284" i="20"/>
  <c r="U284" i="20"/>
  <c r="T284" i="20"/>
  <c r="S284" i="20"/>
  <c r="R284" i="20"/>
  <c r="Q284" i="20"/>
  <c r="P284" i="20"/>
  <c r="O284" i="20"/>
  <c r="N284" i="20"/>
  <c r="M284" i="20"/>
  <c r="L284" i="20"/>
  <c r="K284" i="20"/>
  <c r="J284" i="20"/>
  <c r="I284" i="20"/>
  <c r="H284" i="20"/>
  <c r="AA283" i="20"/>
  <c r="Z283" i="20"/>
  <c r="Y283" i="20"/>
  <c r="X283" i="20"/>
  <c r="W283" i="20"/>
  <c r="V283" i="20"/>
  <c r="U283" i="20"/>
  <c r="T283" i="20"/>
  <c r="S283" i="20"/>
  <c r="R283" i="20"/>
  <c r="Q283" i="20"/>
  <c r="P283" i="20"/>
  <c r="O283" i="20"/>
  <c r="N283" i="20"/>
  <c r="M283" i="20"/>
  <c r="L283" i="20"/>
  <c r="K283" i="20"/>
  <c r="J283" i="20"/>
  <c r="I283" i="20"/>
  <c r="H283" i="20"/>
  <c r="AC282" i="20"/>
  <c r="AD282" i="20" s="1"/>
  <c r="AA281" i="20"/>
  <c r="Z281" i="20"/>
  <c r="Y281" i="20"/>
  <c r="X281" i="20"/>
  <c r="W281" i="20"/>
  <c r="V281" i="20"/>
  <c r="U281" i="20"/>
  <c r="T281" i="20"/>
  <c r="S281" i="20"/>
  <c r="R281" i="20"/>
  <c r="Q281" i="20"/>
  <c r="P281" i="20"/>
  <c r="O281" i="20"/>
  <c r="N281" i="20"/>
  <c r="M281" i="20"/>
  <c r="L281" i="20"/>
  <c r="K281" i="20"/>
  <c r="AC281" i="20" s="1"/>
  <c r="AD281" i="20" s="1"/>
  <c r="J281" i="20"/>
  <c r="I281" i="20"/>
  <c r="H281" i="20"/>
  <c r="AA280" i="20"/>
  <c r="Z280" i="20"/>
  <c r="Y280" i="20"/>
  <c r="X280" i="20"/>
  <c r="W280" i="20"/>
  <c r="V280" i="20"/>
  <c r="U280" i="20"/>
  <c r="T280" i="20"/>
  <c r="S280" i="20"/>
  <c r="R280" i="20"/>
  <c r="Q280" i="20"/>
  <c r="P280" i="20"/>
  <c r="O280" i="20"/>
  <c r="N280" i="20"/>
  <c r="M280" i="20"/>
  <c r="L280" i="20"/>
  <c r="K280" i="20"/>
  <c r="J280" i="20"/>
  <c r="I280" i="20"/>
  <c r="H280" i="20"/>
  <c r="AD279" i="20"/>
  <c r="AC279" i="20"/>
  <c r="AC278" i="20"/>
  <c r="AD278" i="20" s="1"/>
  <c r="AD277" i="20"/>
  <c r="AC277" i="20"/>
  <c r="AA276" i="20"/>
  <c r="Z276" i="20"/>
  <c r="Y276" i="20"/>
  <c r="X276" i="20"/>
  <c r="W276" i="20"/>
  <c r="V276" i="20"/>
  <c r="U276" i="20"/>
  <c r="T276" i="20"/>
  <c r="S276" i="20"/>
  <c r="R276" i="20"/>
  <c r="Q276" i="20"/>
  <c r="P276" i="20"/>
  <c r="O276" i="20"/>
  <c r="N276" i="20"/>
  <c r="M276" i="20"/>
  <c r="L276" i="20"/>
  <c r="K276" i="20"/>
  <c r="J276" i="20"/>
  <c r="I276" i="20"/>
  <c r="H276" i="20"/>
  <c r="AA275" i="20"/>
  <c r="Z275" i="20"/>
  <c r="Y275" i="20"/>
  <c r="X275" i="20"/>
  <c r="W275" i="20"/>
  <c r="V275" i="20"/>
  <c r="U275" i="20"/>
  <c r="T275" i="20"/>
  <c r="S275" i="20"/>
  <c r="R275" i="20"/>
  <c r="Q275" i="20"/>
  <c r="P275" i="20"/>
  <c r="O275" i="20"/>
  <c r="N275" i="20"/>
  <c r="M275" i="20"/>
  <c r="L275" i="20"/>
  <c r="K275" i="20"/>
  <c r="J275" i="20"/>
  <c r="I275" i="20"/>
  <c r="H275" i="20"/>
  <c r="AA274" i="20"/>
  <c r="Z274" i="20"/>
  <c r="Y274" i="20"/>
  <c r="X274" i="20"/>
  <c r="W274" i="20"/>
  <c r="V274" i="20"/>
  <c r="U274" i="20"/>
  <c r="T274" i="20"/>
  <c r="S274" i="20"/>
  <c r="R274" i="20"/>
  <c r="Q274" i="20"/>
  <c r="P274" i="20"/>
  <c r="O274" i="20"/>
  <c r="N274" i="20"/>
  <c r="M274" i="20"/>
  <c r="L274" i="20"/>
  <c r="K274" i="20"/>
  <c r="I274" i="20"/>
  <c r="AC274" i="20" s="1"/>
  <c r="AD274" i="20" s="1"/>
  <c r="H274" i="20"/>
  <c r="AA273" i="20"/>
  <c r="Z273" i="20"/>
  <c r="Y273" i="20"/>
  <c r="X273" i="20"/>
  <c r="W273" i="20"/>
  <c r="V273" i="20"/>
  <c r="U273" i="20"/>
  <c r="T273" i="20"/>
  <c r="S273" i="20"/>
  <c r="R273" i="20"/>
  <c r="Q273" i="20"/>
  <c r="P273" i="20"/>
  <c r="O273" i="20"/>
  <c r="N273" i="20"/>
  <c r="M273" i="20"/>
  <c r="L273" i="20"/>
  <c r="K273" i="20"/>
  <c r="AC273" i="20" s="1"/>
  <c r="AD273" i="20" s="1"/>
  <c r="J273" i="20"/>
  <c r="I273" i="20"/>
  <c r="H273" i="20"/>
  <c r="AA272" i="20"/>
  <c r="Z272" i="20"/>
  <c r="Y272" i="20"/>
  <c r="X272" i="20"/>
  <c r="W272" i="20"/>
  <c r="V272" i="20"/>
  <c r="U272" i="20"/>
  <c r="T272" i="20"/>
  <c r="S272" i="20"/>
  <c r="R272" i="20"/>
  <c r="Q272" i="20"/>
  <c r="P272" i="20"/>
  <c r="AC272" i="20" s="1"/>
  <c r="AD272" i="20" s="1"/>
  <c r="O272" i="20"/>
  <c r="N272" i="20"/>
  <c r="M272" i="20"/>
  <c r="L272" i="20"/>
  <c r="K272" i="20"/>
  <c r="J272" i="20"/>
  <c r="I272" i="20"/>
  <c r="H272" i="20"/>
  <c r="AA271" i="20"/>
  <c r="Z271" i="20"/>
  <c r="Y271" i="20"/>
  <c r="X271" i="20"/>
  <c r="W271" i="20"/>
  <c r="V271" i="20"/>
  <c r="U271" i="20"/>
  <c r="T271" i="20"/>
  <c r="S271" i="20"/>
  <c r="R271" i="20"/>
  <c r="Q271" i="20"/>
  <c r="P271" i="20"/>
  <c r="O271" i="20"/>
  <c r="N271" i="20"/>
  <c r="M271" i="20"/>
  <c r="L271" i="20"/>
  <c r="K271" i="20"/>
  <c r="J271" i="20"/>
  <c r="I271" i="20"/>
  <c r="H271" i="20"/>
  <c r="AA270" i="20"/>
  <c r="Z270" i="20"/>
  <c r="Y270" i="20"/>
  <c r="X270" i="20"/>
  <c r="W270" i="20"/>
  <c r="V270" i="20"/>
  <c r="U270" i="20"/>
  <c r="T270" i="20"/>
  <c r="S270" i="20"/>
  <c r="R270" i="20"/>
  <c r="Q270" i="20"/>
  <c r="P270" i="20"/>
  <c r="O270" i="20"/>
  <c r="N270" i="20"/>
  <c r="M270" i="20"/>
  <c r="L270" i="20"/>
  <c r="K270" i="20"/>
  <c r="I270" i="20"/>
  <c r="H270" i="20"/>
  <c r="AC270" i="20" s="1"/>
  <c r="AD270" i="20" s="1"/>
  <c r="AA269" i="20"/>
  <c r="Z269" i="20"/>
  <c r="Y269" i="20"/>
  <c r="X269" i="20"/>
  <c r="W269" i="20"/>
  <c r="V269" i="20"/>
  <c r="U269" i="20"/>
  <c r="T269" i="20"/>
  <c r="S269" i="20"/>
  <c r="R269" i="20"/>
  <c r="Q269" i="20"/>
  <c r="P269" i="20"/>
  <c r="O269" i="20"/>
  <c r="N269" i="20"/>
  <c r="M269" i="20"/>
  <c r="L269" i="20"/>
  <c r="K269" i="20"/>
  <c r="J269" i="20"/>
  <c r="I269" i="20"/>
  <c r="H269" i="20"/>
  <c r="AA268" i="20"/>
  <c r="Z268" i="20"/>
  <c r="Y268" i="20"/>
  <c r="X268" i="20"/>
  <c r="W268" i="20"/>
  <c r="V268" i="20"/>
  <c r="U268" i="20"/>
  <c r="T268" i="20"/>
  <c r="S268" i="20"/>
  <c r="R268" i="20"/>
  <c r="Q268" i="20"/>
  <c r="P268" i="20"/>
  <c r="O268" i="20"/>
  <c r="N268" i="20"/>
  <c r="M268" i="20"/>
  <c r="L268" i="20"/>
  <c r="K268" i="20"/>
  <c r="J268" i="20"/>
  <c r="I268" i="20"/>
  <c r="H268" i="20"/>
  <c r="AA267" i="20"/>
  <c r="Z267" i="20"/>
  <c r="Y267" i="20"/>
  <c r="X267" i="20"/>
  <c r="W267" i="20"/>
  <c r="V267" i="20"/>
  <c r="U267" i="20"/>
  <c r="T267" i="20"/>
  <c r="S267" i="20"/>
  <c r="R267" i="20"/>
  <c r="Q267" i="20"/>
  <c r="P267" i="20"/>
  <c r="O267" i="20"/>
  <c r="N267" i="20"/>
  <c r="AC267" i="20" s="1"/>
  <c r="AD267" i="20" s="1"/>
  <c r="M267" i="20"/>
  <c r="L267" i="20"/>
  <c r="K267" i="20"/>
  <c r="J267" i="20"/>
  <c r="I267" i="20"/>
  <c r="H267" i="20"/>
  <c r="AA266" i="20"/>
  <c r="Z266" i="20"/>
  <c r="Y266" i="20"/>
  <c r="X266" i="20"/>
  <c r="W266" i="20"/>
  <c r="V266" i="20"/>
  <c r="U266" i="20"/>
  <c r="T266" i="20"/>
  <c r="S266" i="20"/>
  <c r="R266" i="20"/>
  <c r="Q266" i="20"/>
  <c r="P266" i="20"/>
  <c r="O266" i="20"/>
  <c r="N266" i="20"/>
  <c r="M266" i="20"/>
  <c r="L266" i="20"/>
  <c r="K266" i="20"/>
  <c r="AC266" i="20" s="1"/>
  <c r="AD266" i="20" s="1"/>
  <c r="J266" i="20"/>
  <c r="I266" i="20"/>
  <c r="H266" i="20"/>
  <c r="AA265" i="20"/>
  <c r="Z265" i="20"/>
  <c r="Y265" i="20"/>
  <c r="X265" i="20"/>
  <c r="W265" i="20"/>
  <c r="V265" i="20"/>
  <c r="U265" i="20"/>
  <c r="T265" i="20"/>
  <c r="S265" i="20"/>
  <c r="R265" i="20"/>
  <c r="Q265" i="20"/>
  <c r="P265" i="20"/>
  <c r="O265" i="20"/>
  <c r="N265" i="20"/>
  <c r="M265" i="20"/>
  <c r="L265" i="20"/>
  <c r="K265" i="20"/>
  <c r="J265" i="20"/>
  <c r="I265" i="20"/>
  <c r="H265" i="20"/>
  <c r="AA264" i="20"/>
  <c r="Z264" i="20"/>
  <c r="Y264" i="20"/>
  <c r="X264" i="20"/>
  <c r="W264" i="20"/>
  <c r="V264" i="20"/>
  <c r="U264" i="20"/>
  <c r="T264" i="20"/>
  <c r="S264" i="20"/>
  <c r="R264" i="20"/>
  <c r="Q264" i="20"/>
  <c r="P264" i="20"/>
  <c r="O264" i="20"/>
  <c r="N264" i="20"/>
  <c r="M264" i="20"/>
  <c r="L264" i="20"/>
  <c r="K264" i="20"/>
  <c r="I264" i="20"/>
  <c r="H264" i="20"/>
  <c r="AA263" i="20"/>
  <c r="Z263" i="20"/>
  <c r="Y263" i="20"/>
  <c r="X263" i="20"/>
  <c r="W263" i="20"/>
  <c r="V263" i="20"/>
  <c r="U263" i="20"/>
  <c r="T263" i="20"/>
  <c r="S263" i="20"/>
  <c r="R263" i="20"/>
  <c r="Q263" i="20"/>
  <c r="P263" i="20"/>
  <c r="O263" i="20"/>
  <c r="N263" i="20"/>
  <c r="M263" i="20"/>
  <c r="L263" i="20"/>
  <c r="K263" i="20"/>
  <c r="J263" i="20"/>
  <c r="I263" i="20"/>
  <c r="H263" i="20"/>
  <c r="AA262" i="20"/>
  <c r="Z262" i="20"/>
  <c r="Y262" i="20"/>
  <c r="X262" i="20"/>
  <c r="W262" i="20"/>
  <c r="V262" i="20"/>
  <c r="U262" i="20"/>
  <c r="T262" i="20"/>
  <c r="S262" i="20"/>
  <c r="R262" i="20"/>
  <c r="Q262" i="20"/>
  <c r="P262" i="20"/>
  <c r="AC262" i="20" s="1"/>
  <c r="AD262" i="20" s="1"/>
  <c r="O262" i="20"/>
  <c r="N262" i="20"/>
  <c r="M262" i="20"/>
  <c r="L262" i="20"/>
  <c r="K262" i="20"/>
  <c r="J262" i="20"/>
  <c r="I262" i="20"/>
  <c r="H262" i="20"/>
  <c r="AA261" i="20"/>
  <c r="Z261" i="20"/>
  <c r="Y261" i="20"/>
  <c r="X261" i="20"/>
  <c r="W261" i="20"/>
  <c r="V261" i="20"/>
  <c r="U261" i="20"/>
  <c r="T261" i="20"/>
  <c r="S261" i="20"/>
  <c r="R261" i="20"/>
  <c r="Q261" i="20"/>
  <c r="P261" i="20"/>
  <c r="AC261" i="20" s="1"/>
  <c r="AD261" i="20" s="1"/>
  <c r="O261" i="20"/>
  <c r="N261" i="20"/>
  <c r="M261" i="20"/>
  <c r="L261" i="20"/>
  <c r="K261" i="20"/>
  <c r="J261" i="20"/>
  <c r="I261" i="20"/>
  <c r="H261" i="20"/>
  <c r="AA260" i="20"/>
  <c r="Z260" i="20"/>
  <c r="Y260" i="20"/>
  <c r="X260" i="20"/>
  <c r="W260" i="20"/>
  <c r="V260" i="20"/>
  <c r="U260" i="20"/>
  <c r="T260" i="20"/>
  <c r="S260" i="20"/>
  <c r="R260" i="20"/>
  <c r="Q260" i="20"/>
  <c r="P260" i="20"/>
  <c r="O260" i="20"/>
  <c r="N260" i="20"/>
  <c r="M260" i="20"/>
  <c r="L260" i="20"/>
  <c r="K260" i="20"/>
  <c r="J260" i="20"/>
  <c r="I260" i="20"/>
  <c r="H260" i="20"/>
  <c r="AA259" i="20"/>
  <c r="Z259" i="20"/>
  <c r="Y259" i="20"/>
  <c r="X259" i="20"/>
  <c r="W259" i="20"/>
  <c r="V259" i="20"/>
  <c r="U259" i="20"/>
  <c r="T259" i="20"/>
  <c r="S259" i="20"/>
  <c r="R259" i="20"/>
  <c r="Q259" i="20"/>
  <c r="P259" i="20"/>
  <c r="O259" i="20"/>
  <c r="N259" i="20"/>
  <c r="M259" i="20"/>
  <c r="L259" i="20"/>
  <c r="K259" i="20"/>
  <c r="I259" i="20"/>
  <c r="AC259" i="20" s="1"/>
  <c r="AD259" i="20" s="1"/>
  <c r="H259" i="20"/>
  <c r="AA258" i="20"/>
  <c r="Z258" i="20"/>
  <c r="Y258" i="20"/>
  <c r="X258" i="20"/>
  <c r="W258" i="20"/>
  <c r="V258" i="20"/>
  <c r="U258" i="20"/>
  <c r="T258" i="20"/>
  <c r="S258" i="20"/>
  <c r="R258" i="20"/>
  <c r="Q258" i="20"/>
  <c r="P258" i="20"/>
  <c r="O258" i="20"/>
  <c r="N258" i="20"/>
  <c r="M258" i="20"/>
  <c r="L258" i="20"/>
  <c r="K258" i="20"/>
  <c r="J258" i="20"/>
  <c r="I258" i="20"/>
  <c r="H258" i="20"/>
  <c r="AC258" i="20" s="1"/>
  <c r="AD258" i="20" s="1"/>
  <c r="AA257" i="20"/>
  <c r="Z257" i="20"/>
  <c r="Y257" i="20"/>
  <c r="X257" i="20"/>
  <c r="W257" i="20"/>
  <c r="V257" i="20"/>
  <c r="U257" i="20"/>
  <c r="T257" i="20"/>
  <c r="S257" i="20"/>
  <c r="R257" i="20"/>
  <c r="Q257" i="20"/>
  <c r="P257" i="20"/>
  <c r="O257" i="20"/>
  <c r="N257" i="20"/>
  <c r="M257" i="20"/>
  <c r="L257" i="20"/>
  <c r="K257" i="20"/>
  <c r="I257" i="20"/>
  <c r="H257" i="20"/>
  <c r="AA256" i="20"/>
  <c r="Z256" i="20"/>
  <c r="Y256" i="20"/>
  <c r="X256" i="20"/>
  <c r="W256" i="20"/>
  <c r="V256" i="20"/>
  <c r="U256" i="20"/>
  <c r="T256" i="20"/>
  <c r="S256" i="20"/>
  <c r="R256" i="20"/>
  <c r="Q256" i="20"/>
  <c r="P256" i="20"/>
  <c r="O256" i="20"/>
  <c r="N256" i="20"/>
  <c r="M256" i="20"/>
  <c r="L256" i="20"/>
  <c r="K256" i="20"/>
  <c r="J256" i="20"/>
  <c r="I256" i="20"/>
  <c r="H256" i="20"/>
  <c r="AA255" i="20"/>
  <c r="Z255" i="20"/>
  <c r="Y255" i="20"/>
  <c r="X255" i="20"/>
  <c r="W255" i="20"/>
  <c r="V255" i="20"/>
  <c r="U255" i="20"/>
  <c r="T255" i="20"/>
  <c r="S255" i="20"/>
  <c r="R255" i="20"/>
  <c r="Q255" i="20"/>
  <c r="P255" i="20"/>
  <c r="O255" i="20"/>
  <c r="N255" i="20"/>
  <c r="M255" i="20"/>
  <c r="L255" i="20"/>
  <c r="K255" i="20"/>
  <c r="I255" i="20"/>
  <c r="H255" i="20"/>
  <c r="AA254" i="20"/>
  <c r="Z254" i="20"/>
  <c r="Y254" i="20"/>
  <c r="X254" i="20"/>
  <c r="W254" i="20"/>
  <c r="V254" i="20"/>
  <c r="U254" i="20"/>
  <c r="T254" i="20"/>
  <c r="S254" i="20"/>
  <c r="R254" i="20"/>
  <c r="Q254" i="20"/>
  <c r="P254" i="20"/>
  <c r="O254" i="20"/>
  <c r="N254" i="20"/>
  <c r="M254" i="20"/>
  <c r="L254" i="20"/>
  <c r="K254" i="20"/>
  <c r="I254" i="20"/>
  <c r="H254" i="20"/>
  <c r="AA253" i="20"/>
  <c r="Z253" i="20"/>
  <c r="Y253" i="20"/>
  <c r="X253" i="20"/>
  <c r="W253" i="20"/>
  <c r="V253" i="20"/>
  <c r="U253" i="20"/>
  <c r="T253" i="20"/>
  <c r="S253" i="20"/>
  <c r="R253" i="20"/>
  <c r="Q253" i="20"/>
  <c r="P253" i="20"/>
  <c r="O253" i="20"/>
  <c r="N253" i="20"/>
  <c r="M253" i="20"/>
  <c r="L253" i="20"/>
  <c r="K253" i="20"/>
  <c r="J253" i="20"/>
  <c r="AC253" i="20" s="1"/>
  <c r="AD253" i="20" s="1"/>
  <c r="I253" i="20"/>
  <c r="H253" i="20"/>
  <c r="AA252" i="20"/>
  <c r="Z252" i="20"/>
  <c r="Y252" i="20"/>
  <c r="X252" i="20"/>
  <c r="W252" i="20"/>
  <c r="V252" i="20"/>
  <c r="U252" i="20"/>
  <c r="T252" i="20"/>
  <c r="S252" i="20"/>
  <c r="R252" i="20"/>
  <c r="Q252" i="20"/>
  <c r="P252" i="20"/>
  <c r="O252" i="20"/>
  <c r="N252" i="20"/>
  <c r="M252" i="20"/>
  <c r="L252" i="20"/>
  <c r="K252" i="20"/>
  <c r="J252" i="20"/>
  <c r="I252" i="20"/>
  <c r="H252" i="20"/>
  <c r="AC252" i="20" s="1"/>
  <c r="AD252" i="20" s="1"/>
  <c r="AA251" i="20"/>
  <c r="Z251" i="20"/>
  <c r="Y251" i="20"/>
  <c r="X251" i="20"/>
  <c r="W251" i="20"/>
  <c r="V251" i="20"/>
  <c r="U251" i="20"/>
  <c r="T251" i="20"/>
  <c r="S251" i="20"/>
  <c r="R251" i="20"/>
  <c r="Q251" i="20"/>
  <c r="P251" i="20"/>
  <c r="O251" i="20"/>
  <c r="N251" i="20"/>
  <c r="M251" i="20"/>
  <c r="L251" i="20"/>
  <c r="K251" i="20"/>
  <c r="J251" i="20"/>
  <c r="I251" i="20"/>
  <c r="H251" i="20"/>
  <c r="AA250" i="20"/>
  <c r="Z250" i="20"/>
  <c r="Y250" i="20"/>
  <c r="X250" i="20"/>
  <c r="W250" i="20"/>
  <c r="V250" i="20"/>
  <c r="U250" i="20"/>
  <c r="T250" i="20"/>
  <c r="S250" i="20"/>
  <c r="R250" i="20"/>
  <c r="Q250" i="20"/>
  <c r="P250" i="20"/>
  <c r="O250" i="20"/>
  <c r="N250" i="20"/>
  <c r="M250" i="20"/>
  <c r="L250" i="20"/>
  <c r="K250" i="20"/>
  <c r="J250" i="20"/>
  <c r="AC250" i="20" s="1"/>
  <c r="AD250" i="20" s="1"/>
  <c r="I250" i="20"/>
  <c r="H250" i="20"/>
  <c r="AA249" i="20"/>
  <c r="Z249" i="20"/>
  <c r="Y249" i="20"/>
  <c r="X249" i="20"/>
  <c r="W249" i="20"/>
  <c r="V249" i="20"/>
  <c r="U249" i="20"/>
  <c r="T249" i="20"/>
  <c r="S249" i="20"/>
  <c r="R249" i="20"/>
  <c r="Q249" i="20"/>
  <c r="P249" i="20"/>
  <c r="O249" i="20"/>
  <c r="N249" i="20"/>
  <c r="M249" i="20"/>
  <c r="L249" i="20"/>
  <c r="K249" i="20"/>
  <c r="J249" i="20"/>
  <c r="I249" i="20"/>
  <c r="H249" i="20"/>
  <c r="AA248" i="20"/>
  <c r="Z248" i="20"/>
  <c r="Y248" i="20"/>
  <c r="X248" i="20"/>
  <c r="W248" i="20"/>
  <c r="V248" i="20"/>
  <c r="U248" i="20"/>
  <c r="T248" i="20"/>
  <c r="S248" i="20"/>
  <c r="R248" i="20"/>
  <c r="Q248" i="20"/>
  <c r="P248" i="20"/>
  <c r="O248" i="20"/>
  <c r="AC248" i="20" s="1"/>
  <c r="AD248" i="20" s="1"/>
  <c r="N248" i="20"/>
  <c r="M248" i="20"/>
  <c r="L248" i="20"/>
  <c r="K248" i="20"/>
  <c r="J248" i="20"/>
  <c r="I248" i="20"/>
  <c r="H248" i="20"/>
  <c r="AA247" i="20"/>
  <c r="Z247" i="20"/>
  <c r="Y247" i="20"/>
  <c r="X247" i="20"/>
  <c r="W247" i="20"/>
  <c r="V247" i="20"/>
  <c r="U247" i="20"/>
  <c r="T247" i="20"/>
  <c r="S247" i="20"/>
  <c r="R247" i="20"/>
  <c r="Q247" i="20"/>
  <c r="P247" i="20"/>
  <c r="O247" i="20"/>
  <c r="N247" i="20"/>
  <c r="M247" i="20"/>
  <c r="L247" i="20"/>
  <c r="K247" i="20"/>
  <c r="J247" i="20"/>
  <c r="I247" i="20"/>
  <c r="H247" i="20"/>
  <c r="AA246" i="20"/>
  <c r="Z246" i="20"/>
  <c r="Y246" i="20"/>
  <c r="X246" i="20"/>
  <c r="W246" i="20"/>
  <c r="V246" i="20"/>
  <c r="U246" i="20"/>
  <c r="T246" i="20"/>
  <c r="S246" i="20"/>
  <c r="R246" i="20"/>
  <c r="Q246" i="20"/>
  <c r="P246" i="20"/>
  <c r="O246" i="20"/>
  <c r="N246" i="20"/>
  <c r="M246" i="20"/>
  <c r="L246" i="20"/>
  <c r="K246" i="20"/>
  <c r="J246" i="20"/>
  <c r="I246" i="20"/>
  <c r="H246" i="20"/>
  <c r="AA245" i="20"/>
  <c r="Z245" i="20"/>
  <c r="Y245" i="20"/>
  <c r="X245" i="20"/>
  <c r="W245" i="20"/>
  <c r="V245" i="20"/>
  <c r="U245" i="20"/>
  <c r="T245" i="20"/>
  <c r="S245" i="20"/>
  <c r="R245" i="20"/>
  <c r="Q245" i="20"/>
  <c r="P245" i="20"/>
  <c r="O245" i="20"/>
  <c r="N245" i="20"/>
  <c r="M245" i="20"/>
  <c r="L245" i="20"/>
  <c r="K245" i="20"/>
  <c r="J245" i="20"/>
  <c r="I245" i="20"/>
  <c r="AC245" i="20" s="1"/>
  <c r="AD245" i="20" s="1"/>
  <c r="H245" i="20"/>
  <c r="AA244" i="20"/>
  <c r="Z244" i="20"/>
  <c r="Y244" i="20"/>
  <c r="X244" i="20"/>
  <c r="W244" i="20"/>
  <c r="V244" i="20"/>
  <c r="U244" i="20"/>
  <c r="T244" i="20"/>
  <c r="S244" i="20"/>
  <c r="R244" i="20"/>
  <c r="Q244" i="20"/>
  <c r="P244" i="20"/>
  <c r="O244" i="20"/>
  <c r="N244" i="20"/>
  <c r="M244" i="20"/>
  <c r="L244" i="20"/>
  <c r="K244" i="20"/>
  <c r="J244" i="20"/>
  <c r="I244" i="20"/>
  <c r="H244" i="20"/>
  <c r="AA243" i="20"/>
  <c r="Z243" i="20"/>
  <c r="Y243" i="20"/>
  <c r="X243" i="20"/>
  <c r="W243" i="20"/>
  <c r="V243" i="20"/>
  <c r="U243" i="20"/>
  <c r="T243" i="20"/>
  <c r="S243" i="20"/>
  <c r="R243" i="20"/>
  <c r="Q243" i="20"/>
  <c r="P243" i="20"/>
  <c r="O243" i="20"/>
  <c r="N243" i="20"/>
  <c r="M243" i="20"/>
  <c r="L243" i="20"/>
  <c r="K243" i="20"/>
  <c r="I243" i="20"/>
  <c r="H243" i="20"/>
  <c r="AA242" i="20"/>
  <c r="Z242" i="20"/>
  <c r="Y242" i="20"/>
  <c r="X242" i="20"/>
  <c r="W242" i="20"/>
  <c r="V242" i="20"/>
  <c r="U242" i="20"/>
  <c r="T242" i="20"/>
  <c r="S242" i="20"/>
  <c r="R242" i="20"/>
  <c r="Q242" i="20"/>
  <c r="P242" i="20"/>
  <c r="O242" i="20"/>
  <c r="N242" i="20"/>
  <c r="M242" i="20"/>
  <c r="L242" i="20"/>
  <c r="K242" i="20"/>
  <c r="J242" i="20"/>
  <c r="AC242" i="20" s="1"/>
  <c r="AD242" i="20" s="1"/>
  <c r="I242" i="20"/>
  <c r="H242" i="20"/>
  <c r="AA241" i="20"/>
  <c r="Z241" i="20"/>
  <c r="Y241" i="20"/>
  <c r="X241" i="20"/>
  <c r="W241" i="20"/>
  <c r="V241" i="20"/>
  <c r="U241" i="20"/>
  <c r="T241" i="20"/>
  <c r="S241" i="20"/>
  <c r="R241" i="20"/>
  <c r="Q241" i="20"/>
  <c r="P241" i="20"/>
  <c r="O241" i="20"/>
  <c r="N241" i="20"/>
  <c r="M241" i="20"/>
  <c r="L241" i="20"/>
  <c r="K241" i="20"/>
  <c r="J241" i="20"/>
  <c r="I241" i="20"/>
  <c r="AC241" i="20" s="1"/>
  <c r="AD241" i="20" s="1"/>
  <c r="H241" i="20"/>
  <c r="AA240" i="20"/>
  <c r="Z240" i="20"/>
  <c r="Y240" i="20"/>
  <c r="X240" i="20"/>
  <c r="W240" i="20"/>
  <c r="V240" i="20"/>
  <c r="U240" i="20"/>
  <c r="T240" i="20"/>
  <c r="S240" i="20"/>
  <c r="R240" i="20"/>
  <c r="Q240" i="20"/>
  <c r="P240" i="20"/>
  <c r="O240" i="20"/>
  <c r="N240" i="20"/>
  <c r="M240" i="20"/>
  <c r="L240" i="20"/>
  <c r="K240" i="20"/>
  <c r="J240" i="20"/>
  <c r="I240" i="20"/>
  <c r="H240" i="20"/>
  <c r="AA239" i="20"/>
  <c r="Z239" i="20"/>
  <c r="Y239" i="20"/>
  <c r="X239" i="20"/>
  <c r="W239" i="20"/>
  <c r="V239" i="20"/>
  <c r="U239" i="20"/>
  <c r="T239" i="20"/>
  <c r="S239" i="20"/>
  <c r="R239" i="20"/>
  <c r="Q239" i="20"/>
  <c r="P239" i="20"/>
  <c r="O239" i="20"/>
  <c r="N239" i="20"/>
  <c r="M239" i="20"/>
  <c r="L239" i="20"/>
  <c r="K239" i="20"/>
  <c r="AC239" i="20" s="1"/>
  <c r="AD239" i="20" s="1"/>
  <c r="I239" i="20"/>
  <c r="H239" i="20"/>
  <c r="AA238" i="20"/>
  <c r="Z238" i="20"/>
  <c r="Y238" i="20"/>
  <c r="X238" i="20"/>
  <c r="W238" i="20"/>
  <c r="V238" i="20"/>
  <c r="U238" i="20"/>
  <c r="T238" i="20"/>
  <c r="S238" i="20"/>
  <c r="R238" i="20"/>
  <c r="Q238" i="20"/>
  <c r="P238" i="20"/>
  <c r="O238" i="20"/>
  <c r="N238" i="20"/>
  <c r="M238" i="20"/>
  <c r="L238" i="20"/>
  <c r="K238" i="20"/>
  <c r="J238" i="20"/>
  <c r="I238" i="20"/>
  <c r="H238" i="20"/>
  <c r="AA237" i="20"/>
  <c r="Z237" i="20"/>
  <c r="Y237" i="20"/>
  <c r="X237" i="20"/>
  <c r="W237" i="20"/>
  <c r="V237" i="20"/>
  <c r="U237" i="20"/>
  <c r="T237" i="20"/>
  <c r="S237" i="20"/>
  <c r="R237" i="20"/>
  <c r="Q237" i="20"/>
  <c r="P237" i="20"/>
  <c r="AC237" i="20" s="1"/>
  <c r="AD237" i="20" s="1"/>
  <c r="O237" i="20"/>
  <c r="N237" i="20"/>
  <c r="M237" i="20"/>
  <c r="L237" i="20"/>
  <c r="K237" i="20"/>
  <c r="J237" i="20"/>
  <c r="I237" i="20"/>
  <c r="H237" i="20"/>
  <c r="AA236" i="20"/>
  <c r="Z236" i="20"/>
  <c r="Y236" i="20"/>
  <c r="X236" i="20"/>
  <c r="W236" i="20"/>
  <c r="V236" i="20"/>
  <c r="U236" i="20"/>
  <c r="T236" i="20"/>
  <c r="S236" i="20"/>
  <c r="R236" i="20"/>
  <c r="Q236" i="20"/>
  <c r="P236" i="20"/>
  <c r="O236" i="20"/>
  <c r="N236" i="20"/>
  <c r="M236" i="20"/>
  <c r="L236" i="20"/>
  <c r="K236" i="20"/>
  <c r="J236" i="20"/>
  <c r="I236" i="20"/>
  <c r="H236" i="20"/>
  <c r="AA235" i="20"/>
  <c r="Z235" i="20"/>
  <c r="Y235" i="20"/>
  <c r="X235" i="20"/>
  <c r="W235" i="20"/>
  <c r="V235" i="20"/>
  <c r="U235" i="20"/>
  <c r="T235" i="20"/>
  <c r="S235" i="20"/>
  <c r="R235" i="20"/>
  <c r="Q235" i="20"/>
  <c r="P235" i="20"/>
  <c r="O235" i="20"/>
  <c r="N235" i="20"/>
  <c r="M235" i="20"/>
  <c r="L235" i="20"/>
  <c r="K235" i="20"/>
  <c r="J235" i="20"/>
  <c r="I235" i="20"/>
  <c r="H235" i="20"/>
  <c r="AA234" i="20"/>
  <c r="Z234" i="20"/>
  <c r="Y234" i="20"/>
  <c r="X234" i="20"/>
  <c r="W234" i="20"/>
  <c r="V234" i="20"/>
  <c r="U234" i="20"/>
  <c r="T234" i="20"/>
  <c r="S234" i="20"/>
  <c r="R234" i="20"/>
  <c r="Q234" i="20"/>
  <c r="P234" i="20"/>
  <c r="O234" i="20"/>
  <c r="N234" i="20"/>
  <c r="M234" i="20"/>
  <c r="L234" i="20"/>
  <c r="K234" i="20"/>
  <c r="J234" i="20"/>
  <c r="AC234" i="20" s="1"/>
  <c r="AD234" i="20" s="1"/>
  <c r="I234" i="20"/>
  <c r="H234" i="20"/>
  <c r="AA233" i="20"/>
  <c r="Z233" i="20"/>
  <c r="Y233" i="20"/>
  <c r="X233" i="20"/>
  <c r="W233" i="20"/>
  <c r="V233" i="20"/>
  <c r="U233" i="20"/>
  <c r="T233" i="20"/>
  <c r="S233" i="20"/>
  <c r="R233" i="20"/>
  <c r="Q233" i="20"/>
  <c r="P233" i="20"/>
  <c r="AC233" i="20" s="1"/>
  <c r="AD233" i="20" s="1"/>
  <c r="O233" i="20"/>
  <c r="N233" i="20"/>
  <c r="M233" i="20"/>
  <c r="L233" i="20"/>
  <c r="K233" i="20"/>
  <c r="J233" i="20"/>
  <c r="I233" i="20"/>
  <c r="H233" i="20"/>
  <c r="AC232" i="20"/>
  <c r="AD232" i="20" s="1"/>
  <c r="AA231" i="20"/>
  <c r="Z231" i="20"/>
  <c r="Y231" i="20"/>
  <c r="X231" i="20"/>
  <c r="W231" i="20"/>
  <c r="V231" i="20"/>
  <c r="U231" i="20"/>
  <c r="T231" i="20"/>
  <c r="S231" i="20"/>
  <c r="R231" i="20"/>
  <c r="Q231" i="20"/>
  <c r="P231" i="20"/>
  <c r="O231" i="20"/>
  <c r="N231" i="20"/>
  <c r="M231" i="20"/>
  <c r="L231" i="20"/>
  <c r="K231" i="20"/>
  <c r="J231" i="20"/>
  <c r="I231" i="20"/>
  <c r="H231" i="20"/>
  <c r="AA230" i="20"/>
  <c r="Z230" i="20"/>
  <c r="Y230" i="20"/>
  <c r="X230" i="20"/>
  <c r="W230" i="20"/>
  <c r="V230" i="20"/>
  <c r="U230" i="20"/>
  <c r="T230" i="20"/>
  <c r="S230" i="20"/>
  <c r="R230" i="20"/>
  <c r="Q230" i="20"/>
  <c r="P230" i="20"/>
  <c r="O230" i="20"/>
  <c r="N230" i="20"/>
  <c r="M230" i="20"/>
  <c r="L230" i="20"/>
  <c r="K230" i="20"/>
  <c r="J230" i="20"/>
  <c r="AC230" i="20" s="1"/>
  <c r="AD230" i="20" s="1"/>
  <c r="I230" i="20"/>
  <c r="H230" i="20"/>
  <c r="AC229" i="20"/>
  <c r="AD229" i="20" s="1"/>
  <c r="AA228" i="20"/>
  <c r="Z228" i="20"/>
  <c r="Y228" i="20"/>
  <c r="X228" i="20"/>
  <c r="W228" i="20"/>
  <c r="V228" i="20"/>
  <c r="U228" i="20"/>
  <c r="T228" i="20"/>
  <c r="S228" i="20"/>
  <c r="R228" i="20"/>
  <c r="Q228" i="20"/>
  <c r="P228" i="20"/>
  <c r="O228" i="20"/>
  <c r="N228" i="20"/>
  <c r="M228" i="20"/>
  <c r="L228" i="20"/>
  <c r="K228" i="20"/>
  <c r="J228" i="20"/>
  <c r="I228" i="20"/>
  <c r="H228" i="20"/>
  <c r="AC228" i="20" s="1"/>
  <c r="AD228" i="20" s="1"/>
  <c r="AC227" i="20"/>
  <c r="AD227" i="20" s="1"/>
  <c r="AA226" i="20"/>
  <c r="Z226" i="20"/>
  <c r="Y226" i="20"/>
  <c r="X226" i="20"/>
  <c r="W226" i="20"/>
  <c r="V226" i="20"/>
  <c r="U226" i="20"/>
  <c r="T226" i="20"/>
  <c r="S226" i="20"/>
  <c r="R226" i="20"/>
  <c r="Q226" i="20"/>
  <c r="P226" i="20"/>
  <c r="O226" i="20"/>
  <c r="N226" i="20"/>
  <c r="M226" i="20"/>
  <c r="L226" i="20"/>
  <c r="K226" i="20"/>
  <c r="J226" i="20"/>
  <c r="I226" i="20"/>
  <c r="H226" i="20"/>
  <c r="AA225" i="20"/>
  <c r="Z225" i="20"/>
  <c r="Y225" i="20"/>
  <c r="X225" i="20"/>
  <c r="W225" i="20"/>
  <c r="V225" i="20"/>
  <c r="U225" i="20"/>
  <c r="T225" i="20"/>
  <c r="S225" i="20"/>
  <c r="R225" i="20"/>
  <c r="Q225" i="20"/>
  <c r="P225" i="20"/>
  <c r="O225" i="20"/>
  <c r="N225" i="20"/>
  <c r="M225" i="20"/>
  <c r="L225" i="20"/>
  <c r="K225" i="20"/>
  <c r="J225" i="20"/>
  <c r="I225" i="20"/>
  <c r="H225" i="20"/>
  <c r="AD224" i="20"/>
  <c r="AC224" i="20"/>
  <c r="AC223" i="20"/>
  <c r="AD223" i="20" s="1"/>
  <c r="AD222" i="20"/>
  <c r="AC222" i="20"/>
  <c r="AD221" i="20"/>
  <c r="AC221" i="20"/>
  <c r="AA220" i="20"/>
  <c r="Z220" i="20"/>
  <c r="Y220" i="20"/>
  <c r="X220" i="20"/>
  <c r="W220" i="20"/>
  <c r="V220" i="20"/>
  <c r="U220" i="20"/>
  <c r="T220" i="20"/>
  <c r="S220" i="20"/>
  <c r="R220" i="20"/>
  <c r="Q220" i="20"/>
  <c r="P220" i="20"/>
  <c r="O220" i="20"/>
  <c r="N220" i="20"/>
  <c r="M220" i="20"/>
  <c r="L220" i="20"/>
  <c r="K220" i="20"/>
  <c r="J220" i="20"/>
  <c r="I220" i="20"/>
  <c r="H220" i="20"/>
  <c r="AC220" i="20" s="1"/>
  <c r="AD220" i="20" s="1"/>
  <c r="Z219" i="20"/>
  <c r="Y219" i="20"/>
  <c r="E219" i="20"/>
  <c r="AA218" i="20"/>
  <c r="Z218" i="20"/>
  <c r="Y218" i="20"/>
  <c r="X218" i="20"/>
  <c r="W218" i="20"/>
  <c r="V218" i="20"/>
  <c r="U218" i="20"/>
  <c r="T218" i="20"/>
  <c r="S218" i="20"/>
  <c r="R218" i="20"/>
  <c r="Q218" i="20"/>
  <c r="P218" i="20"/>
  <c r="O218" i="20"/>
  <c r="N218" i="20"/>
  <c r="M218" i="20"/>
  <c r="L218" i="20"/>
  <c r="K218" i="20"/>
  <c r="J218" i="20"/>
  <c r="I218" i="20"/>
  <c r="H218" i="20"/>
  <c r="AC217" i="20"/>
  <c r="AD217" i="20" s="1"/>
  <c r="AA216" i="20"/>
  <c r="Z216" i="20"/>
  <c r="Y216" i="20"/>
  <c r="X216" i="20"/>
  <c r="W216" i="20"/>
  <c r="V216" i="20"/>
  <c r="U216" i="20"/>
  <c r="T216" i="20"/>
  <c r="S216" i="20"/>
  <c r="R216" i="20"/>
  <c r="Q216" i="20"/>
  <c r="P216" i="20"/>
  <c r="O216" i="20"/>
  <c r="N216" i="20"/>
  <c r="M216" i="20"/>
  <c r="L216" i="20"/>
  <c r="K216" i="20"/>
  <c r="J216" i="20"/>
  <c r="I216" i="20"/>
  <c r="H216" i="20"/>
  <c r="AA215" i="20"/>
  <c r="Z215" i="20"/>
  <c r="Y215" i="20"/>
  <c r="X215" i="20"/>
  <c r="W215" i="20"/>
  <c r="V215" i="20"/>
  <c r="U215" i="20"/>
  <c r="T215" i="20"/>
  <c r="S215" i="20"/>
  <c r="R215" i="20"/>
  <c r="Q215" i="20"/>
  <c r="P215" i="20"/>
  <c r="O215" i="20"/>
  <c r="N215" i="20"/>
  <c r="M215" i="20"/>
  <c r="L215" i="20"/>
  <c r="K215" i="20"/>
  <c r="J215" i="20"/>
  <c r="I215" i="20"/>
  <c r="H215" i="20"/>
  <c r="AA214" i="20"/>
  <c r="Z214" i="20"/>
  <c r="Y214" i="20"/>
  <c r="X214" i="20"/>
  <c r="W214" i="20"/>
  <c r="V214" i="20"/>
  <c r="U214" i="20"/>
  <c r="T214" i="20"/>
  <c r="S214" i="20"/>
  <c r="R214" i="20"/>
  <c r="Q214" i="20"/>
  <c r="P214" i="20"/>
  <c r="AC214" i="20" s="1"/>
  <c r="AD214" i="20" s="1"/>
  <c r="O214" i="20"/>
  <c r="N214" i="20"/>
  <c r="M214" i="20"/>
  <c r="L214" i="20"/>
  <c r="K214" i="20"/>
  <c r="J214" i="20"/>
  <c r="I214" i="20"/>
  <c r="H214" i="20"/>
  <c r="AD213" i="20"/>
  <c r="AC213" i="20"/>
  <c r="AC212" i="20"/>
  <c r="AD212" i="20" s="1"/>
  <c r="AC211" i="20"/>
  <c r="AD211" i="20" s="1"/>
  <c r="AA210" i="20"/>
  <c r="Z210" i="20"/>
  <c r="Y210" i="20"/>
  <c r="X210" i="20"/>
  <c r="W210" i="20"/>
  <c r="V210" i="20"/>
  <c r="U210" i="20"/>
  <c r="T210" i="20"/>
  <c r="S210" i="20"/>
  <c r="R210" i="20"/>
  <c r="Q210" i="20"/>
  <c r="P210" i="20"/>
  <c r="O210" i="20"/>
  <c r="N210" i="20"/>
  <c r="M210" i="20"/>
  <c r="L210" i="20"/>
  <c r="K210" i="20"/>
  <c r="J210" i="20"/>
  <c r="AC210" i="20" s="1"/>
  <c r="AD210" i="20" s="1"/>
  <c r="I210" i="20"/>
  <c r="H210" i="20"/>
  <c r="AA209" i="20"/>
  <c r="Z209" i="20"/>
  <c r="Y209" i="20"/>
  <c r="X209" i="20"/>
  <c r="W209" i="20"/>
  <c r="V209" i="20"/>
  <c r="U209" i="20"/>
  <c r="T209" i="20"/>
  <c r="S209" i="20"/>
  <c r="R209" i="20"/>
  <c r="Q209" i="20"/>
  <c r="P209" i="20"/>
  <c r="O209" i="20"/>
  <c r="N209" i="20"/>
  <c r="M209" i="20"/>
  <c r="L209" i="20"/>
  <c r="K209" i="20"/>
  <c r="J209" i="20"/>
  <c r="I209" i="20"/>
  <c r="AC209" i="20" s="1"/>
  <c r="AD209" i="20" s="1"/>
  <c r="H209" i="20"/>
  <c r="AA208" i="20"/>
  <c r="Z208" i="20"/>
  <c r="Y208" i="20"/>
  <c r="X208" i="20"/>
  <c r="W208" i="20"/>
  <c r="V208" i="20"/>
  <c r="U208" i="20"/>
  <c r="T208" i="20"/>
  <c r="S208" i="20"/>
  <c r="R208" i="20"/>
  <c r="Q208" i="20"/>
  <c r="P208" i="20"/>
  <c r="O208" i="20"/>
  <c r="N208" i="20"/>
  <c r="M208" i="20"/>
  <c r="L208" i="20"/>
  <c r="K208" i="20"/>
  <c r="J208" i="20"/>
  <c r="I208" i="20"/>
  <c r="H208" i="20"/>
  <c r="AC208" i="20" s="1"/>
  <c r="AD208" i="20" s="1"/>
  <c r="AC207" i="20"/>
  <c r="AD207" i="20" s="1"/>
  <c r="AA206" i="20"/>
  <c r="Z206" i="20"/>
  <c r="Y206" i="20"/>
  <c r="X206" i="20"/>
  <c r="W206" i="20"/>
  <c r="V206" i="20"/>
  <c r="U206" i="20"/>
  <c r="T206" i="20"/>
  <c r="S206" i="20"/>
  <c r="R206" i="20"/>
  <c r="Q206" i="20"/>
  <c r="P206" i="20"/>
  <c r="O206" i="20"/>
  <c r="N206" i="20"/>
  <c r="M206" i="20"/>
  <c r="L206" i="20"/>
  <c r="K206" i="20"/>
  <c r="J206" i="20"/>
  <c r="I206" i="20"/>
  <c r="H206" i="20"/>
  <c r="AA205" i="20"/>
  <c r="Z205" i="20"/>
  <c r="Y205" i="20"/>
  <c r="X205" i="20"/>
  <c r="W205" i="20"/>
  <c r="U205" i="20"/>
  <c r="T205" i="20"/>
  <c r="R205" i="20"/>
  <c r="Q205" i="20"/>
  <c r="P205" i="20"/>
  <c r="O205" i="20"/>
  <c r="N205" i="20"/>
  <c r="M205" i="20"/>
  <c r="L205" i="20"/>
  <c r="K205" i="20"/>
  <c r="I205" i="20"/>
  <c r="H205" i="20"/>
  <c r="E205" i="20"/>
  <c r="AA204" i="20"/>
  <c r="Z204" i="20"/>
  <c r="Y204" i="20"/>
  <c r="X204" i="20"/>
  <c r="W204" i="20"/>
  <c r="V204" i="20"/>
  <c r="U204" i="20"/>
  <c r="T204" i="20"/>
  <c r="S204" i="20"/>
  <c r="R204" i="20"/>
  <c r="Q204" i="20"/>
  <c r="P204" i="20"/>
  <c r="O204" i="20"/>
  <c r="N204" i="20"/>
  <c r="M204" i="20"/>
  <c r="L204" i="20"/>
  <c r="K204" i="20"/>
  <c r="AC204" i="20" s="1"/>
  <c r="AD204" i="20" s="1"/>
  <c r="I204" i="20"/>
  <c r="H204" i="20"/>
  <c r="AD203" i="20"/>
  <c r="AC203" i="20"/>
  <c r="AD202" i="20"/>
  <c r="AC202" i="20"/>
  <c r="AC201" i="20"/>
  <c r="AD201" i="20" s="1"/>
  <c r="AC200" i="20"/>
  <c r="AD200" i="20" s="1"/>
  <c r="AD199" i="20"/>
  <c r="AC199" i="20"/>
  <c r="AC198" i="20"/>
  <c r="AD198" i="20" s="1"/>
  <c r="AD197" i="20"/>
  <c r="AC197" i="20"/>
  <c r="AC196" i="20"/>
  <c r="AD196" i="20" s="1"/>
  <c r="AC195" i="20"/>
  <c r="AD195" i="20" s="1"/>
  <c r="AA194" i="20"/>
  <c r="Z194" i="20"/>
  <c r="Y194" i="20"/>
  <c r="X194" i="20"/>
  <c r="W194" i="20"/>
  <c r="V194" i="20"/>
  <c r="U194" i="20"/>
  <c r="T194" i="20"/>
  <c r="S194" i="20"/>
  <c r="R194" i="20"/>
  <c r="Q194" i="20"/>
  <c r="P194" i="20"/>
  <c r="O194" i="20"/>
  <c r="N194" i="20"/>
  <c r="M194" i="20"/>
  <c r="L194" i="20"/>
  <c r="K194" i="20"/>
  <c r="J194" i="20"/>
  <c r="I194" i="20"/>
  <c r="H194" i="20"/>
  <c r="AA193" i="20"/>
  <c r="Z193" i="20"/>
  <c r="Y193" i="20"/>
  <c r="X193" i="20"/>
  <c r="W193" i="20"/>
  <c r="V193" i="20"/>
  <c r="U193" i="20"/>
  <c r="T193" i="20"/>
  <c r="S193" i="20"/>
  <c r="R193" i="20"/>
  <c r="Q193" i="20"/>
  <c r="P193" i="20"/>
  <c r="O193" i="20"/>
  <c r="N193" i="20"/>
  <c r="M193" i="20"/>
  <c r="L193" i="20"/>
  <c r="K193" i="20"/>
  <c r="J193" i="20"/>
  <c r="I193" i="20"/>
  <c r="H193" i="20"/>
  <c r="AA192" i="20"/>
  <c r="Z192" i="20"/>
  <c r="Y192" i="20"/>
  <c r="X192" i="20"/>
  <c r="W192" i="20"/>
  <c r="V192" i="20"/>
  <c r="U192" i="20"/>
  <c r="T192" i="20"/>
  <c r="S192" i="20"/>
  <c r="R192" i="20"/>
  <c r="Q192" i="20"/>
  <c r="P192" i="20"/>
  <c r="O192" i="20"/>
  <c r="N192" i="20"/>
  <c r="M192" i="20"/>
  <c r="L192" i="20"/>
  <c r="K192" i="20"/>
  <c r="J192" i="20"/>
  <c r="I192" i="20"/>
  <c r="H192" i="20"/>
  <c r="AC192" i="20" s="1"/>
  <c r="AD192" i="20" s="1"/>
  <c r="AA191" i="20"/>
  <c r="Z191" i="20"/>
  <c r="Y191" i="20"/>
  <c r="X191" i="20"/>
  <c r="W191" i="20"/>
  <c r="V191" i="20"/>
  <c r="U191" i="20"/>
  <c r="T191" i="20"/>
  <c r="S191" i="20"/>
  <c r="R191" i="20"/>
  <c r="Q191" i="20"/>
  <c r="P191" i="20"/>
  <c r="O191" i="20"/>
  <c r="N191" i="20"/>
  <c r="M191" i="20"/>
  <c r="L191" i="20"/>
  <c r="K191" i="20"/>
  <c r="J191" i="20"/>
  <c r="I191" i="20"/>
  <c r="H191" i="20"/>
  <c r="AA190" i="20"/>
  <c r="Z190" i="20"/>
  <c r="Y190" i="20"/>
  <c r="X190" i="20"/>
  <c r="W190" i="20"/>
  <c r="V190" i="20"/>
  <c r="U190" i="20"/>
  <c r="T190" i="20"/>
  <c r="S190" i="20"/>
  <c r="R190" i="20"/>
  <c r="Q190" i="20"/>
  <c r="P190" i="20"/>
  <c r="AC190" i="20" s="1"/>
  <c r="AD190" i="20" s="1"/>
  <c r="O190" i="20"/>
  <c r="N190" i="20"/>
  <c r="M190" i="20"/>
  <c r="L190" i="20"/>
  <c r="K190" i="20"/>
  <c r="J190" i="20"/>
  <c r="I190" i="20"/>
  <c r="H190" i="20"/>
  <c r="AA189" i="20"/>
  <c r="Z189" i="20"/>
  <c r="Y189" i="20"/>
  <c r="X189" i="20"/>
  <c r="W189" i="20"/>
  <c r="V189" i="20"/>
  <c r="U189" i="20"/>
  <c r="T189" i="20"/>
  <c r="S189" i="20"/>
  <c r="R189" i="20"/>
  <c r="Q189" i="20"/>
  <c r="P189" i="20"/>
  <c r="O189" i="20"/>
  <c r="N189" i="20"/>
  <c r="M189" i="20"/>
  <c r="L189" i="20"/>
  <c r="AC189" i="20" s="1"/>
  <c r="AD189" i="20" s="1"/>
  <c r="K189" i="20"/>
  <c r="J189" i="20"/>
  <c r="I189" i="20"/>
  <c r="H189" i="20"/>
  <c r="AA188" i="20"/>
  <c r="Z188" i="20"/>
  <c r="Y188" i="20"/>
  <c r="X188" i="20"/>
  <c r="W188" i="20"/>
  <c r="V188" i="20"/>
  <c r="U188" i="20"/>
  <c r="T188" i="20"/>
  <c r="S188" i="20"/>
  <c r="R188" i="20"/>
  <c r="Q188" i="20"/>
  <c r="P188" i="20"/>
  <c r="O188" i="20"/>
  <c r="N188" i="20"/>
  <c r="M188" i="20"/>
  <c r="L188" i="20"/>
  <c r="K188" i="20"/>
  <c r="J188" i="20"/>
  <c r="AC188" i="20" s="1"/>
  <c r="AD188" i="20" s="1"/>
  <c r="I188" i="20"/>
  <c r="H188" i="20"/>
  <c r="AA187" i="20"/>
  <c r="Z187" i="20"/>
  <c r="Y187" i="20"/>
  <c r="X187" i="20"/>
  <c r="W187" i="20"/>
  <c r="V187" i="20"/>
  <c r="U187" i="20"/>
  <c r="T187" i="20"/>
  <c r="S187" i="20"/>
  <c r="R187" i="20"/>
  <c r="Q187" i="20"/>
  <c r="P187" i="20"/>
  <c r="O187" i="20"/>
  <c r="N187" i="20"/>
  <c r="M187" i="20"/>
  <c r="L187" i="20"/>
  <c r="K187" i="20"/>
  <c r="J187" i="20"/>
  <c r="I187" i="20"/>
  <c r="H187" i="20"/>
  <c r="AA186" i="20"/>
  <c r="Z186" i="20"/>
  <c r="Y186" i="20"/>
  <c r="X186" i="20"/>
  <c r="W186" i="20"/>
  <c r="V186" i="20"/>
  <c r="U186" i="20"/>
  <c r="T186" i="20"/>
  <c r="S186" i="20"/>
  <c r="R186" i="20"/>
  <c r="Q186" i="20"/>
  <c r="P186" i="20"/>
  <c r="O186" i="20"/>
  <c r="N186" i="20"/>
  <c r="AC186" i="20" s="1"/>
  <c r="AD186" i="20" s="1"/>
  <c r="M186" i="20"/>
  <c r="L186" i="20"/>
  <c r="K186" i="20"/>
  <c r="J186" i="20"/>
  <c r="I186" i="20"/>
  <c r="H186" i="20"/>
  <c r="AA185" i="20"/>
  <c r="Z185" i="20"/>
  <c r="Y185" i="20"/>
  <c r="X185" i="20"/>
  <c r="W185" i="20"/>
  <c r="V185" i="20"/>
  <c r="U185" i="20"/>
  <c r="T185" i="20"/>
  <c r="S185" i="20"/>
  <c r="R185" i="20"/>
  <c r="Q185" i="20"/>
  <c r="P185" i="20"/>
  <c r="O185" i="20"/>
  <c r="N185" i="20"/>
  <c r="M185" i="20"/>
  <c r="L185" i="20"/>
  <c r="K185" i="20"/>
  <c r="J185" i="20"/>
  <c r="I185" i="20"/>
  <c r="H185" i="20"/>
  <c r="AA184" i="20"/>
  <c r="Z184" i="20"/>
  <c r="Y184" i="20"/>
  <c r="X184" i="20"/>
  <c r="W184" i="20"/>
  <c r="V184" i="20"/>
  <c r="U184" i="20"/>
  <c r="T184" i="20"/>
  <c r="S184" i="20"/>
  <c r="R184" i="20"/>
  <c r="Q184" i="20"/>
  <c r="P184" i="20"/>
  <c r="O184" i="20"/>
  <c r="N184" i="20"/>
  <c r="M184" i="20"/>
  <c r="L184" i="20"/>
  <c r="K184" i="20"/>
  <c r="J184" i="20"/>
  <c r="I184" i="20"/>
  <c r="H184" i="20"/>
  <c r="AA183" i="20"/>
  <c r="Z183" i="20"/>
  <c r="Y183" i="20"/>
  <c r="X183" i="20"/>
  <c r="W183" i="20"/>
  <c r="V183" i="20"/>
  <c r="U183" i="20"/>
  <c r="T183" i="20"/>
  <c r="S183" i="20"/>
  <c r="R183" i="20"/>
  <c r="Q183" i="20"/>
  <c r="P183" i="20"/>
  <c r="O183" i="20"/>
  <c r="N183" i="20"/>
  <c r="M183" i="20"/>
  <c r="L183" i="20"/>
  <c r="K183" i="20"/>
  <c r="J183" i="20"/>
  <c r="I183" i="20"/>
  <c r="H183" i="20"/>
  <c r="AC183" i="20" s="1"/>
  <c r="AD183" i="20" s="1"/>
  <c r="AC182" i="20"/>
  <c r="AD182" i="20" s="1"/>
  <c r="AA181" i="20"/>
  <c r="Z181" i="20"/>
  <c r="Y181" i="20"/>
  <c r="X181" i="20"/>
  <c r="W181" i="20"/>
  <c r="V181" i="20"/>
  <c r="U181" i="20"/>
  <c r="T181" i="20"/>
  <c r="S181" i="20"/>
  <c r="R181" i="20"/>
  <c r="Q181" i="20"/>
  <c r="P181" i="20"/>
  <c r="O181" i="20"/>
  <c r="N181" i="20"/>
  <c r="M181" i="20"/>
  <c r="L181" i="20"/>
  <c r="K181" i="20"/>
  <c r="J181" i="20"/>
  <c r="I181" i="20"/>
  <c r="H181" i="20"/>
  <c r="AA180" i="20"/>
  <c r="Z180" i="20"/>
  <c r="Y180" i="20"/>
  <c r="X180" i="20"/>
  <c r="W180" i="20"/>
  <c r="V180" i="20"/>
  <c r="U180" i="20"/>
  <c r="T180" i="20"/>
  <c r="S180" i="20"/>
  <c r="R180" i="20"/>
  <c r="Q180" i="20"/>
  <c r="P180" i="20"/>
  <c r="O180" i="20"/>
  <c r="N180" i="20"/>
  <c r="M180" i="20"/>
  <c r="L180" i="20"/>
  <c r="K180" i="20"/>
  <c r="J180" i="20"/>
  <c r="I180" i="20"/>
  <c r="H180" i="20"/>
  <c r="AA179" i="20"/>
  <c r="Z179" i="20"/>
  <c r="Y179" i="20"/>
  <c r="X179" i="20"/>
  <c r="W179" i="20"/>
  <c r="V179" i="20"/>
  <c r="U179" i="20"/>
  <c r="T179" i="20"/>
  <c r="S179" i="20"/>
  <c r="R179" i="20"/>
  <c r="Q179" i="20"/>
  <c r="P179" i="20"/>
  <c r="O179" i="20"/>
  <c r="N179" i="20"/>
  <c r="M179" i="20"/>
  <c r="L179" i="20"/>
  <c r="K179" i="20"/>
  <c r="J179" i="20"/>
  <c r="I179" i="20"/>
  <c r="H179" i="20"/>
  <c r="AC179" i="20" s="1"/>
  <c r="AD179" i="20" s="1"/>
  <c r="AA178" i="20"/>
  <c r="Z178" i="20"/>
  <c r="Y178" i="20"/>
  <c r="X178" i="20"/>
  <c r="W178" i="20"/>
  <c r="V178" i="20"/>
  <c r="U178" i="20"/>
  <c r="T178" i="20"/>
  <c r="S178" i="20"/>
  <c r="R178" i="20"/>
  <c r="Q178" i="20"/>
  <c r="P178" i="20"/>
  <c r="O178" i="20"/>
  <c r="N178" i="20"/>
  <c r="M178" i="20"/>
  <c r="L178" i="20"/>
  <c r="K178" i="20"/>
  <c r="J178" i="20"/>
  <c r="I178" i="20"/>
  <c r="H178" i="20"/>
  <c r="AA177" i="20"/>
  <c r="Z177" i="20"/>
  <c r="Y177" i="20"/>
  <c r="X177" i="20"/>
  <c r="W177" i="20"/>
  <c r="V177" i="20"/>
  <c r="U177" i="20"/>
  <c r="T177" i="20"/>
  <c r="S177" i="20"/>
  <c r="R177" i="20"/>
  <c r="Q177" i="20"/>
  <c r="P177" i="20"/>
  <c r="O177" i="20"/>
  <c r="N177" i="20"/>
  <c r="M177" i="20"/>
  <c r="L177" i="20"/>
  <c r="K177" i="20"/>
  <c r="J177" i="20"/>
  <c r="I177" i="20"/>
  <c r="H177" i="20"/>
  <c r="AA176" i="20"/>
  <c r="Z176" i="20"/>
  <c r="Y176" i="20"/>
  <c r="X176" i="20"/>
  <c r="W176" i="20"/>
  <c r="V176" i="20"/>
  <c r="U176" i="20"/>
  <c r="T176" i="20"/>
  <c r="S176" i="20"/>
  <c r="R176" i="20"/>
  <c r="Q176" i="20"/>
  <c r="P176" i="20"/>
  <c r="O176" i="20"/>
  <c r="AC176" i="20" s="1"/>
  <c r="AD176" i="20" s="1"/>
  <c r="N176" i="20"/>
  <c r="M176" i="20"/>
  <c r="L176" i="20"/>
  <c r="K176" i="20"/>
  <c r="J176" i="20"/>
  <c r="I176" i="20"/>
  <c r="H176" i="20"/>
  <c r="AA175" i="20"/>
  <c r="Z175" i="20"/>
  <c r="Y175" i="20"/>
  <c r="X175" i="20"/>
  <c r="W175" i="20"/>
  <c r="V175" i="20"/>
  <c r="U175" i="20"/>
  <c r="T175" i="20"/>
  <c r="S175" i="20"/>
  <c r="R175" i="20"/>
  <c r="Q175" i="20"/>
  <c r="P175" i="20"/>
  <c r="AC175" i="20" s="1"/>
  <c r="AD175" i="20" s="1"/>
  <c r="O175" i="20"/>
  <c r="N175" i="20"/>
  <c r="M175" i="20"/>
  <c r="L175" i="20"/>
  <c r="K175" i="20"/>
  <c r="J175" i="20"/>
  <c r="I175" i="20"/>
  <c r="H175" i="20"/>
  <c r="AA174" i="20"/>
  <c r="Z174" i="20"/>
  <c r="Y174" i="20"/>
  <c r="X174" i="20"/>
  <c r="W174" i="20"/>
  <c r="V174" i="20"/>
  <c r="U174" i="20"/>
  <c r="T174" i="20"/>
  <c r="S174" i="20"/>
  <c r="R174" i="20"/>
  <c r="Q174" i="20"/>
  <c r="P174" i="20"/>
  <c r="O174" i="20"/>
  <c r="N174" i="20"/>
  <c r="M174" i="20"/>
  <c r="L174" i="20"/>
  <c r="K174" i="20"/>
  <c r="J174" i="20"/>
  <c r="I174" i="20"/>
  <c r="H174" i="20"/>
  <c r="AA173" i="20"/>
  <c r="Z173" i="20"/>
  <c r="Y173" i="20"/>
  <c r="X173" i="20"/>
  <c r="W173" i="20"/>
  <c r="V173" i="20"/>
  <c r="U173" i="20"/>
  <c r="T173" i="20"/>
  <c r="S173" i="20"/>
  <c r="R173" i="20"/>
  <c r="Q173" i="20"/>
  <c r="P173" i="20"/>
  <c r="O173" i="20"/>
  <c r="N173" i="20"/>
  <c r="M173" i="20"/>
  <c r="L173" i="20"/>
  <c r="K173" i="20"/>
  <c r="J173" i="20"/>
  <c r="AC173" i="20" s="1"/>
  <c r="AD173" i="20" s="1"/>
  <c r="I173" i="20"/>
  <c r="H173" i="20"/>
  <c r="AA172" i="20"/>
  <c r="Z172" i="20"/>
  <c r="Y172" i="20"/>
  <c r="X172" i="20"/>
  <c r="W172" i="20"/>
  <c r="V172" i="20"/>
  <c r="U172" i="20"/>
  <c r="T172" i="20"/>
  <c r="S172" i="20"/>
  <c r="R172" i="20"/>
  <c r="Q172" i="20"/>
  <c r="P172" i="20"/>
  <c r="O172" i="20"/>
  <c r="N172" i="20"/>
  <c r="M172" i="20"/>
  <c r="L172" i="20"/>
  <c r="K172" i="20"/>
  <c r="J172" i="20"/>
  <c r="I172" i="20"/>
  <c r="H172" i="20"/>
  <c r="AA171" i="20"/>
  <c r="Z171" i="20"/>
  <c r="Y171" i="20"/>
  <c r="X171" i="20"/>
  <c r="W171" i="20"/>
  <c r="V171" i="20"/>
  <c r="U171" i="20"/>
  <c r="T171" i="20"/>
  <c r="S171" i="20"/>
  <c r="R171" i="20"/>
  <c r="Q171" i="20"/>
  <c r="P171" i="20"/>
  <c r="O171" i="20"/>
  <c r="N171" i="20"/>
  <c r="M171" i="20"/>
  <c r="L171" i="20"/>
  <c r="K171" i="20"/>
  <c r="J171" i="20"/>
  <c r="I171" i="20"/>
  <c r="H171" i="20"/>
  <c r="AA170" i="20"/>
  <c r="Z170" i="20"/>
  <c r="Y170" i="20"/>
  <c r="X170" i="20"/>
  <c r="W170" i="20"/>
  <c r="V170" i="20"/>
  <c r="U170" i="20"/>
  <c r="T170" i="20"/>
  <c r="S170" i="20"/>
  <c r="R170" i="20"/>
  <c r="Q170" i="20"/>
  <c r="P170" i="20"/>
  <c r="AC170" i="20" s="1"/>
  <c r="AD170" i="20" s="1"/>
  <c r="O170" i="20"/>
  <c r="N170" i="20"/>
  <c r="M170" i="20"/>
  <c r="L170" i="20"/>
  <c r="K170" i="20"/>
  <c r="J170" i="20"/>
  <c r="I170" i="20"/>
  <c r="H170" i="20"/>
  <c r="AA169" i="20"/>
  <c r="Z169" i="20"/>
  <c r="Y169" i="20"/>
  <c r="X169" i="20"/>
  <c r="W169" i="20"/>
  <c r="V169" i="20"/>
  <c r="U169" i="20"/>
  <c r="T169" i="20"/>
  <c r="S169" i="20"/>
  <c r="R169" i="20"/>
  <c r="Q169" i="20"/>
  <c r="P169" i="20"/>
  <c r="O169" i="20"/>
  <c r="N169" i="20"/>
  <c r="M169" i="20"/>
  <c r="L169" i="20"/>
  <c r="K169" i="20"/>
  <c r="J169" i="20"/>
  <c r="I169" i="20"/>
  <c r="AC169" i="20" s="1"/>
  <c r="AD169" i="20" s="1"/>
  <c r="H169" i="20"/>
  <c r="AA168" i="20"/>
  <c r="Z168" i="20"/>
  <c r="Y168" i="20"/>
  <c r="X168" i="20"/>
  <c r="W168" i="20"/>
  <c r="V168" i="20"/>
  <c r="U168" i="20"/>
  <c r="T168" i="20"/>
  <c r="S168" i="20"/>
  <c r="R168" i="20"/>
  <c r="Q168" i="20"/>
  <c r="P168" i="20"/>
  <c r="O168" i="20"/>
  <c r="N168" i="20"/>
  <c r="M168" i="20"/>
  <c r="L168" i="20"/>
  <c r="K168" i="20"/>
  <c r="J168" i="20"/>
  <c r="I168" i="20"/>
  <c r="H168" i="20"/>
  <c r="AC168" i="20" s="1"/>
  <c r="AD168" i="20" s="1"/>
  <c r="AA167" i="20"/>
  <c r="Z167" i="20"/>
  <c r="Y167" i="20"/>
  <c r="X167" i="20"/>
  <c r="W167" i="20"/>
  <c r="V167" i="20"/>
  <c r="U167" i="20"/>
  <c r="T167" i="20"/>
  <c r="S167" i="20"/>
  <c r="R167" i="20"/>
  <c r="Q167" i="20"/>
  <c r="P167" i="20"/>
  <c r="O167" i="20"/>
  <c r="N167" i="20"/>
  <c r="M167" i="20"/>
  <c r="L167" i="20"/>
  <c r="K167" i="20"/>
  <c r="J167" i="20"/>
  <c r="I167" i="20"/>
  <c r="H167" i="20"/>
  <c r="AA166" i="20"/>
  <c r="Z166" i="20"/>
  <c r="Y166" i="20"/>
  <c r="X166" i="20"/>
  <c r="W166" i="20"/>
  <c r="V166" i="20"/>
  <c r="U166" i="20"/>
  <c r="T166" i="20"/>
  <c r="S166" i="20"/>
  <c r="R166" i="20"/>
  <c r="Q166" i="20"/>
  <c r="P166" i="20"/>
  <c r="O166" i="20"/>
  <c r="N166" i="20"/>
  <c r="AC166" i="20" s="1"/>
  <c r="AD166" i="20" s="1"/>
  <c r="M166" i="20"/>
  <c r="L166" i="20"/>
  <c r="K166" i="20"/>
  <c r="J166" i="20"/>
  <c r="I166" i="20"/>
  <c r="H166" i="20"/>
  <c r="AA165" i="20"/>
  <c r="Z165" i="20"/>
  <c r="Y165" i="20"/>
  <c r="X165" i="20"/>
  <c r="W165" i="20"/>
  <c r="V165" i="20"/>
  <c r="U165" i="20"/>
  <c r="T165" i="20"/>
  <c r="S165" i="20"/>
  <c r="R165" i="20"/>
  <c r="Q165" i="20"/>
  <c r="P165" i="20"/>
  <c r="O165" i="20"/>
  <c r="N165" i="20"/>
  <c r="M165" i="20"/>
  <c r="L165" i="20"/>
  <c r="K165" i="20"/>
  <c r="J165" i="20"/>
  <c r="I165" i="20"/>
  <c r="H165" i="20"/>
  <c r="AA164" i="20"/>
  <c r="Z164" i="20"/>
  <c r="Y164" i="20"/>
  <c r="X164" i="20"/>
  <c r="W164" i="20"/>
  <c r="V164" i="20"/>
  <c r="U164" i="20"/>
  <c r="T164" i="20"/>
  <c r="S164" i="20"/>
  <c r="R164" i="20"/>
  <c r="Q164" i="20"/>
  <c r="P164" i="20"/>
  <c r="O164" i="20"/>
  <c r="N164" i="20"/>
  <c r="M164" i="20"/>
  <c r="L164" i="20"/>
  <c r="K164" i="20"/>
  <c r="J164" i="20"/>
  <c r="I164" i="20"/>
  <c r="H164" i="20"/>
  <c r="AA163" i="20"/>
  <c r="Z163" i="20"/>
  <c r="Y163" i="20"/>
  <c r="X163" i="20"/>
  <c r="W163" i="20"/>
  <c r="V163" i="20"/>
  <c r="U163" i="20"/>
  <c r="T163" i="20"/>
  <c r="S163" i="20"/>
  <c r="R163" i="20"/>
  <c r="Q163" i="20"/>
  <c r="P163" i="20"/>
  <c r="O163" i="20"/>
  <c r="N163" i="20"/>
  <c r="M163" i="20"/>
  <c r="L163" i="20"/>
  <c r="K163" i="20"/>
  <c r="J163" i="20"/>
  <c r="I163" i="20"/>
  <c r="AC163" i="20" s="1"/>
  <c r="AD163" i="20" s="1"/>
  <c r="H163" i="20"/>
  <c r="AA162" i="20"/>
  <c r="Z162" i="20"/>
  <c r="Y162" i="20"/>
  <c r="X162" i="20"/>
  <c r="W162" i="20"/>
  <c r="V162" i="20"/>
  <c r="U162" i="20"/>
  <c r="T162" i="20"/>
  <c r="S162" i="20"/>
  <c r="R162" i="20"/>
  <c r="Q162" i="20"/>
  <c r="P162" i="20"/>
  <c r="O162" i="20"/>
  <c r="N162" i="20"/>
  <c r="M162" i="20"/>
  <c r="L162" i="20"/>
  <c r="K162" i="20"/>
  <c r="J162" i="20"/>
  <c r="I162" i="20"/>
  <c r="H162" i="20"/>
  <c r="AA161" i="20"/>
  <c r="Z161" i="20"/>
  <c r="Y161" i="20"/>
  <c r="X161" i="20"/>
  <c r="W161" i="20"/>
  <c r="V161" i="20"/>
  <c r="U161" i="20"/>
  <c r="T161" i="20"/>
  <c r="S161" i="20"/>
  <c r="R161" i="20"/>
  <c r="Q161" i="20"/>
  <c r="P161" i="20"/>
  <c r="O161" i="20"/>
  <c r="N161" i="20"/>
  <c r="M161" i="20"/>
  <c r="L161" i="20"/>
  <c r="K161" i="20"/>
  <c r="J161" i="20"/>
  <c r="I161" i="20"/>
  <c r="H161" i="20"/>
  <c r="AA160" i="20"/>
  <c r="Z160" i="20"/>
  <c r="Y160" i="20"/>
  <c r="X160" i="20"/>
  <c r="W160" i="20"/>
  <c r="V160" i="20"/>
  <c r="U160" i="20"/>
  <c r="T160" i="20"/>
  <c r="S160" i="20"/>
  <c r="R160" i="20"/>
  <c r="Q160" i="20"/>
  <c r="P160" i="20"/>
  <c r="O160" i="20"/>
  <c r="N160" i="20"/>
  <c r="M160" i="20"/>
  <c r="L160" i="20"/>
  <c r="K160" i="20"/>
  <c r="J160" i="20"/>
  <c r="I160" i="20"/>
  <c r="H160" i="20"/>
  <c r="AA159" i="20"/>
  <c r="Z159" i="20"/>
  <c r="Y159" i="20"/>
  <c r="X159" i="20"/>
  <c r="W159" i="20"/>
  <c r="V159" i="20"/>
  <c r="U159" i="20"/>
  <c r="T159" i="20"/>
  <c r="S159" i="20"/>
  <c r="R159" i="20"/>
  <c r="Q159" i="20"/>
  <c r="P159" i="20"/>
  <c r="O159" i="20"/>
  <c r="N159" i="20"/>
  <c r="M159" i="20"/>
  <c r="L159" i="20"/>
  <c r="K159" i="20"/>
  <c r="J159" i="20"/>
  <c r="I159" i="20"/>
  <c r="H159" i="20"/>
  <c r="AA158" i="20"/>
  <c r="Z158" i="20"/>
  <c r="Y158" i="20"/>
  <c r="X158" i="20"/>
  <c r="W158" i="20"/>
  <c r="V158" i="20"/>
  <c r="U158" i="20"/>
  <c r="T158" i="20"/>
  <c r="S158" i="20"/>
  <c r="R158" i="20"/>
  <c r="Q158" i="20"/>
  <c r="P158" i="20"/>
  <c r="O158" i="20"/>
  <c r="N158" i="20"/>
  <c r="AC158" i="20" s="1"/>
  <c r="AD158" i="20" s="1"/>
  <c r="M158" i="20"/>
  <c r="L158" i="20"/>
  <c r="K158" i="20"/>
  <c r="J158" i="20"/>
  <c r="I158" i="20"/>
  <c r="H158" i="20"/>
  <c r="AA157" i="20"/>
  <c r="Z157" i="20"/>
  <c r="Y157" i="20"/>
  <c r="X157" i="20"/>
  <c r="W157" i="20"/>
  <c r="V157" i="20"/>
  <c r="U157" i="20"/>
  <c r="T157" i="20"/>
  <c r="S157" i="20"/>
  <c r="R157" i="20"/>
  <c r="Q157" i="20"/>
  <c r="P157" i="20"/>
  <c r="O157" i="20"/>
  <c r="N157" i="20"/>
  <c r="M157" i="20"/>
  <c r="L157" i="20"/>
  <c r="K157" i="20"/>
  <c r="J157" i="20"/>
  <c r="I157" i="20"/>
  <c r="H157" i="20"/>
  <c r="AC157" i="20" s="1"/>
  <c r="AD157" i="20" s="1"/>
  <c r="AA156" i="20"/>
  <c r="Z156" i="20"/>
  <c r="Y156" i="20"/>
  <c r="X156" i="20"/>
  <c r="W156" i="20"/>
  <c r="V156" i="20"/>
  <c r="U156" i="20"/>
  <c r="T156" i="20"/>
  <c r="S156" i="20"/>
  <c r="R156" i="20"/>
  <c r="Q156" i="20"/>
  <c r="P156" i="20"/>
  <c r="O156" i="20"/>
  <c r="N156" i="20"/>
  <c r="M156" i="20"/>
  <c r="L156" i="20"/>
  <c r="K156" i="20"/>
  <c r="J156" i="20"/>
  <c r="I156" i="20"/>
  <c r="H156" i="20"/>
  <c r="AA155" i="20"/>
  <c r="Z155" i="20"/>
  <c r="Y155" i="20"/>
  <c r="X155" i="20"/>
  <c r="W155" i="20"/>
  <c r="V155" i="20"/>
  <c r="U155" i="20"/>
  <c r="T155" i="20"/>
  <c r="S155" i="20"/>
  <c r="R155" i="20"/>
  <c r="Q155" i="20"/>
  <c r="P155" i="20"/>
  <c r="O155" i="20"/>
  <c r="N155" i="20"/>
  <c r="M155" i="20"/>
  <c r="L155" i="20"/>
  <c r="K155" i="20"/>
  <c r="J155" i="20"/>
  <c r="I155" i="20"/>
  <c r="H155" i="20"/>
  <c r="AA154" i="20"/>
  <c r="Z154" i="20"/>
  <c r="Y154" i="20"/>
  <c r="X154" i="20"/>
  <c r="W154" i="20"/>
  <c r="V154" i="20"/>
  <c r="U154" i="20"/>
  <c r="T154" i="20"/>
  <c r="S154" i="20"/>
  <c r="R154" i="20"/>
  <c r="Q154" i="20"/>
  <c r="P154" i="20"/>
  <c r="O154" i="20"/>
  <c r="N154" i="20"/>
  <c r="M154" i="20"/>
  <c r="L154" i="20"/>
  <c r="K154" i="20"/>
  <c r="J154" i="20"/>
  <c r="I154" i="20"/>
  <c r="H154" i="20"/>
  <c r="AA153" i="20"/>
  <c r="Z153" i="20"/>
  <c r="Y153" i="20"/>
  <c r="X153" i="20"/>
  <c r="W153" i="20"/>
  <c r="V153" i="20"/>
  <c r="U153" i="20"/>
  <c r="T153" i="20"/>
  <c r="S153" i="20"/>
  <c r="R153" i="20"/>
  <c r="Q153" i="20"/>
  <c r="P153" i="20"/>
  <c r="O153" i="20"/>
  <c r="N153" i="20"/>
  <c r="M153" i="20"/>
  <c r="L153" i="20"/>
  <c r="K153" i="20"/>
  <c r="J153" i="20"/>
  <c r="I153" i="20"/>
  <c r="H153" i="20"/>
  <c r="AC153" i="20" s="1"/>
  <c r="AD153" i="20" s="1"/>
  <c r="AC152" i="20"/>
  <c r="AD152" i="20" s="1"/>
  <c r="AD151" i="20"/>
  <c r="AC151" i="20"/>
  <c r="AA150" i="20"/>
  <c r="Z150" i="20"/>
  <c r="Y150" i="20"/>
  <c r="X150" i="20"/>
  <c r="W150" i="20"/>
  <c r="V150" i="20"/>
  <c r="U150" i="20"/>
  <c r="T150" i="20"/>
  <c r="S150" i="20"/>
  <c r="R150" i="20"/>
  <c r="Q150" i="20"/>
  <c r="P150" i="20"/>
  <c r="O150" i="20"/>
  <c r="N150" i="20"/>
  <c r="M150" i="20"/>
  <c r="L150" i="20"/>
  <c r="K150" i="20"/>
  <c r="J150" i="20"/>
  <c r="I150" i="20"/>
  <c r="H150" i="20"/>
  <c r="AA149" i="20"/>
  <c r="Z149" i="20"/>
  <c r="Y149" i="20"/>
  <c r="X149" i="20"/>
  <c r="W149" i="20"/>
  <c r="V149" i="20"/>
  <c r="U149" i="20"/>
  <c r="T149" i="20"/>
  <c r="S149" i="20"/>
  <c r="R149" i="20"/>
  <c r="Q149" i="20"/>
  <c r="P149" i="20"/>
  <c r="O149" i="20"/>
  <c r="N149" i="20"/>
  <c r="M149" i="20"/>
  <c r="L149" i="20"/>
  <c r="K149" i="20"/>
  <c r="J149" i="20"/>
  <c r="I149" i="20"/>
  <c r="H149" i="20"/>
  <c r="AA148" i="20"/>
  <c r="Z148" i="20"/>
  <c r="Y148" i="20"/>
  <c r="X148" i="20"/>
  <c r="W148" i="20"/>
  <c r="V148" i="20"/>
  <c r="U148" i="20"/>
  <c r="T148" i="20"/>
  <c r="S148" i="20"/>
  <c r="R148" i="20"/>
  <c r="Q148" i="20"/>
  <c r="P148" i="20"/>
  <c r="O148" i="20"/>
  <c r="N148" i="20"/>
  <c r="M148" i="20"/>
  <c r="L148" i="20"/>
  <c r="K148" i="20"/>
  <c r="AC148" i="20" s="1"/>
  <c r="AD148" i="20" s="1"/>
  <c r="J148" i="20"/>
  <c r="I148" i="20"/>
  <c r="H148" i="20"/>
  <c r="AD147" i="20"/>
  <c r="AC147" i="20"/>
  <c r="AD146" i="20"/>
  <c r="AC146" i="20"/>
  <c r="AA145" i="20"/>
  <c r="Z145" i="20"/>
  <c r="Y145" i="20"/>
  <c r="X145" i="20"/>
  <c r="W145" i="20"/>
  <c r="V145" i="20"/>
  <c r="U145" i="20"/>
  <c r="T145" i="20"/>
  <c r="S145" i="20"/>
  <c r="R145" i="20"/>
  <c r="Q145" i="20"/>
  <c r="P145" i="20"/>
  <c r="O145" i="20"/>
  <c r="N145" i="20"/>
  <c r="M145" i="20"/>
  <c r="L145" i="20"/>
  <c r="K145" i="20"/>
  <c r="J145" i="20"/>
  <c r="I145" i="20"/>
  <c r="H145" i="20"/>
  <c r="AA144" i="20"/>
  <c r="Z144" i="20"/>
  <c r="Y144" i="20"/>
  <c r="X144" i="20"/>
  <c r="W144" i="20"/>
  <c r="V144" i="20"/>
  <c r="U144" i="20"/>
  <c r="T144" i="20"/>
  <c r="S144" i="20"/>
  <c r="R144" i="20"/>
  <c r="Q144" i="20"/>
  <c r="P144" i="20"/>
  <c r="O144" i="20"/>
  <c r="N144" i="20"/>
  <c r="M144" i="20"/>
  <c r="L144" i="20"/>
  <c r="K144" i="20"/>
  <c r="J144" i="20"/>
  <c r="I144" i="20"/>
  <c r="H144" i="20"/>
  <c r="AA143" i="20"/>
  <c r="Z143" i="20"/>
  <c r="Y143" i="20"/>
  <c r="X143" i="20"/>
  <c r="W143" i="20"/>
  <c r="V143" i="20"/>
  <c r="U143" i="20"/>
  <c r="T143" i="20"/>
  <c r="S143" i="20"/>
  <c r="R143" i="20"/>
  <c r="Q143" i="20"/>
  <c r="P143" i="20"/>
  <c r="O143" i="20"/>
  <c r="N143" i="20"/>
  <c r="M143" i="20"/>
  <c r="L143" i="20"/>
  <c r="K143" i="20"/>
  <c r="J143" i="20"/>
  <c r="I143" i="20"/>
  <c r="H143" i="20"/>
  <c r="AC142" i="20"/>
  <c r="AD142" i="20" s="1"/>
  <c r="AD141" i="20"/>
  <c r="AC141" i="20"/>
  <c r="AC140" i="20"/>
  <c r="AD140" i="20" s="1"/>
  <c r="AC139" i="20"/>
  <c r="AD139" i="20" s="1"/>
  <c r="AC138" i="20"/>
  <c r="AD138" i="20" s="1"/>
  <c r="AC137" i="20"/>
  <c r="AD137" i="20" s="1"/>
  <c r="AD136" i="20"/>
  <c r="AC136" i="20"/>
  <c r="AA135" i="20"/>
  <c r="Z135" i="20"/>
  <c r="Y135" i="20"/>
  <c r="X135" i="20"/>
  <c r="W135" i="20"/>
  <c r="V135" i="20"/>
  <c r="U135" i="20"/>
  <c r="T135" i="20"/>
  <c r="S135" i="20"/>
  <c r="R135" i="20"/>
  <c r="Q135" i="20"/>
  <c r="P135" i="20"/>
  <c r="O135" i="20"/>
  <c r="N135" i="20"/>
  <c r="M135" i="20"/>
  <c r="L135" i="20"/>
  <c r="K135" i="20"/>
  <c r="J135" i="20"/>
  <c r="I135" i="20"/>
  <c r="H135" i="20"/>
  <c r="AA134" i="20"/>
  <c r="Z134" i="20"/>
  <c r="Y134" i="20"/>
  <c r="X134" i="20"/>
  <c r="W134" i="20"/>
  <c r="V134" i="20"/>
  <c r="U134" i="20"/>
  <c r="T134" i="20"/>
  <c r="S134" i="20"/>
  <c r="R134" i="20"/>
  <c r="Q134" i="20"/>
  <c r="P134" i="20"/>
  <c r="O134" i="20"/>
  <c r="N134" i="20"/>
  <c r="M134" i="20"/>
  <c r="L134" i="20"/>
  <c r="K134" i="20"/>
  <c r="J134" i="20"/>
  <c r="I134" i="20"/>
  <c r="H134" i="20"/>
  <c r="AA133" i="20"/>
  <c r="Z133" i="20"/>
  <c r="Y133" i="20"/>
  <c r="X133" i="20"/>
  <c r="W133" i="20"/>
  <c r="V133" i="20"/>
  <c r="U133" i="20"/>
  <c r="T133" i="20"/>
  <c r="S133" i="20"/>
  <c r="R133" i="20"/>
  <c r="Q133" i="20"/>
  <c r="P133" i="20"/>
  <c r="O133" i="20"/>
  <c r="N133" i="20"/>
  <c r="M133" i="20"/>
  <c r="L133" i="20"/>
  <c r="K133" i="20"/>
  <c r="J133" i="20"/>
  <c r="I133" i="20"/>
  <c r="H133" i="20"/>
  <c r="AA132" i="20"/>
  <c r="Z132" i="20"/>
  <c r="Y132" i="20"/>
  <c r="X132" i="20"/>
  <c r="W132" i="20"/>
  <c r="V132" i="20"/>
  <c r="U132" i="20"/>
  <c r="T132" i="20"/>
  <c r="S132" i="20"/>
  <c r="R132" i="20"/>
  <c r="Q132" i="20"/>
  <c r="P132" i="20"/>
  <c r="O132" i="20"/>
  <c r="N132" i="20"/>
  <c r="M132" i="20"/>
  <c r="L132" i="20"/>
  <c r="K132" i="20"/>
  <c r="J132" i="20"/>
  <c r="I132" i="20"/>
  <c r="H132" i="20"/>
  <c r="AA131" i="20"/>
  <c r="Z131" i="20"/>
  <c r="Y131" i="20"/>
  <c r="X131" i="20"/>
  <c r="W131" i="20"/>
  <c r="V131" i="20"/>
  <c r="U131" i="20"/>
  <c r="T131" i="20"/>
  <c r="S131" i="20"/>
  <c r="R131" i="20"/>
  <c r="Q131" i="20"/>
  <c r="P131" i="20"/>
  <c r="AC131" i="20" s="1"/>
  <c r="AD131" i="20" s="1"/>
  <c r="O131" i="20"/>
  <c r="N131" i="20"/>
  <c r="M131" i="20"/>
  <c r="L131" i="20"/>
  <c r="K131" i="20"/>
  <c r="J131" i="20"/>
  <c r="I131" i="20"/>
  <c r="H131" i="20"/>
  <c r="AA130" i="20"/>
  <c r="Z130" i="20"/>
  <c r="Y130" i="20"/>
  <c r="X130" i="20"/>
  <c r="W130" i="20"/>
  <c r="V130" i="20"/>
  <c r="U130" i="20"/>
  <c r="T130" i="20"/>
  <c r="S130" i="20"/>
  <c r="R130" i="20"/>
  <c r="Q130" i="20"/>
  <c r="P130" i="20"/>
  <c r="O130" i="20"/>
  <c r="AC130" i="20" s="1"/>
  <c r="AD130" i="20" s="1"/>
  <c r="N130" i="20"/>
  <c r="M130" i="20"/>
  <c r="L130" i="20"/>
  <c r="K130" i="20"/>
  <c r="J130" i="20"/>
  <c r="I130" i="20"/>
  <c r="H130" i="20"/>
  <c r="AA129" i="20"/>
  <c r="Z129" i="20"/>
  <c r="Y129" i="20"/>
  <c r="X129" i="20"/>
  <c r="W129" i="20"/>
  <c r="V129" i="20"/>
  <c r="U129" i="20"/>
  <c r="T129" i="20"/>
  <c r="S129" i="20"/>
  <c r="R129" i="20"/>
  <c r="Q129" i="20"/>
  <c r="P129" i="20"/>
  <c r="O129" i="20"/>
  <c r="N129" i="20"/>
  <c r="M129" i="20"/>
  <c r="AC129" i="20" s="1"/>
  <c r="AD129" i="20" s="1"/>
  <c r="L129" i="20"/>
  <c r="K129" i="20"/>
  <c r="J129" i="20"/>
  <c r="I129" i="20"/>
  <c r="H129" i="20"/>
  <c r="AA128" i="20"/>
  <c r="Z128" i="20"/>
  <c r="Y128" i="20"/>
  <c r="X128" i="20"/>
  <c r="W128" i="20"/>
  <c r="V128" i="20"/>
  <c r="U128" i="20"/>
  <c r="T128" i="20"/>
  <c r="S128" i="20"/>
  <c r="R128" i="20"/>
  <c r="Q128" i="20"/>
  <c r="P128" i="20"/>
  <c r="O128" i="20"/>
  <c r="N128" i="20"/>
  <c r="M128" i="20"/>
  <c r="L128" i="20"/>
  <c r="AC128" i="20" s="1"/>
  <c r="AD128" i="20" s="1"/>
  <c r="K128" i="20"/>
  <c r="J128" i="20"/>
  <c r="I128" i="20"/>
  <c r="H128" i="20"/>
  <c r="AA127" i="20"/>
  <c r="Z127" i="20"/>
  <c r="Y127" i="20"/>
  <c r="X127" i="20"/>
  <c r="W127" i="20"/>
  <c r="V127" i="20"/>
  <c r="U127" i="20"/>
  <c r="T127" i="20"/>
  <c r="S127" i="20"/>
  <c r="R127" i="20"/>
  <c r="Q127" i="20"/>
  <c r="P127" i="20"/>
  <c r="O127" i="20"/>
  <c r="N127" i="20"/>
  <c r="M127" i="20"/>
  <c r="L127" i="20"/>
  <c r="K127" i="20"/>
  <c r="J127" i="20"/>
  <c r="I127" i="20"/>
  <c r="H127" i="20"/>
  <c r="AA126" i="20"/>
  <c r="Z126" i="20"/>
  <c r="Y126" i="20"/>
  <c r="X126" i="20"/>
  <c r="W126" i="20"/>
  <c r="V126" i="20"/>
  <c r="U126" i="20"/>
  <c r="T126" i="20"/>
  <c r="S126" i="20"/>
  <c r="R126" i="20"/>
  <c r="Q126" i="20"/>
  <c r="P126" i="20"/>
  <c r="O126" i="20"/>
  <c r="N126" i="20"/>
  <c r="M126" i="20"/>
  <c r="L126" i="20"/>
  <c r="K126" i="20"/>
  <c r="J126" i="20"/>
  <c r="I126" i="20"/>
  <c r="H126" i="20"/>
  <c r="AA125" i="20"/>
  <c r="Z125" i="20"/>
  <c r="Y125" i="20"/>
  <c r="X125" i="20"/>
  <c r="W125" i="20"/>
  <c r="V125" i="20"/>
  <c r="U125" i="20"/>
  <c r="T125" i="20"/>
  <c r="S125" i="20"/>
  <c r="R125" i="20"/>
  <c r="Q125" i="20"/>
  <c r="P125" i="20"/>
  <c r="O125" i="20"/>
  <c r="N125" i="20"/>
  <c r="M125" i="20"/>
  <c r="L125" i="20"/>
  <c r="K125" i="20"/>
  <c r="J125" i="20"/>
  <c r="I125" i="20"/>
  <c r="H125" i="20"/>
  <c r="AA124" i="20"/>
  <c r="Z124" i="20"/>
  <c r="Y124" i="20"/>
  <c r="X124" i="20"/>
  <c r="W124" i="20"/>
  <c r="V124" i="20"/>
  <c r="U124" i="20"/>
  <c r="T124" i="20"/>
  <c r="S124" i="20"/>
  <c r="R124" i="20"/>
  <c r="Q124" i="20"/>
  <c r="P124" i="20"/>
  <c r="O124" i="20"/>
  <c r="N124" i="20"/>
  <c r="M124" i="20"/>
  <c r="L124" i="20"/>
  <c r="K124" i="20"/>
  <c r="J124" i="20"/>
  <c r="I124" i="20"/>
  <c r="H124" i="20"/>
  <c r="AC123" i="20"/>
  <c r="AD123" i="20" s="1"/>
  <c r="AD122" i="20"/>
  <c r="AC122" i="20"/>
  <c r="AD121" i="20"/>
  <c r="AC121" i="20"/>
  <c r="AC120" i="20"/>
  <c r="AD120" i="20" s="1"/>
  <c r="AA119" i="20"/>
  <c r="Z119" i="20"/>
  <c r="Y119" i="20"/>
  <c r="X119" i="20"/>
  <c r="W119" i="20"/>
  <c r="V119" i="20"/>
  <c r="U119" i="20"/>
  <c r="T119" i="20"/>
  <c r="S119" i="20"/>
  <c r="R119" i="20"/>
  <c r="Q119" i="20"/>
  <c r="P119" i="20"/>
  <c r="O119" i="20"/>
  <c r="N119" i="20"/>
  <c r="M119" i="20"/>
  <c r="L119" i="20"/>
  <c r="K119" i="20"/>
  <c r="J119" i="20"/>
  <c r="I119" i="20"/>
  <c r="H119" i="20"/>
  <c r="AA118" i="20"/>
  <c r="Z118" i="20"/>
  <c r="Y118" i="20"/>
  <c r="X118" i="20"/>
  <c r="W118" i="20"/>
  <c r="V118" i="20"/>
  <c r="U118" i="20"/>
  <c r="T118" i="20"/>
  <c r="S118" i="20"/>
  <c r="R118" i="20"/>
  <c r="Q118" i="20"/>
  <c r="P118" i="20"/>
  <c r="O118" i="20"/>
  <c r="N118" i="20"/>
  <c r="M118" i="20"/>
  <c r="L118" i="20"/>
  <c r="K118" i="20"/>
  <c r="J118" i="20"/>
  <c r="I118" i="20"/>
  <c r="H118" i="20"/>
  <c r="AD117" i="20"/>
  <c r="AC117" i="20"/>
  <c r="AD116" i="20"/>
  <c r="AC116" i="20"/>
  <c r="AC115" i="20"/>
  <c r="AD115" i="20" s="1"/>
  <c r="AC114" i="20"/>
  <c r="AD114" i="20" s="1"/>
  <c r="AD113" i="20"/>
  <c r="AC113" i="20"/>
  <c r="AD112" i="20"/>
  <c r="AC112" i="20"/>
  <c r="AC111" i="20"/>
  <c r="AD111" i="20" s="1"/>
  <c r="AA110" i="20"/>
  <c r="Z110" i="20"/>
  <c r="Y110" i="20"/>
  <c r="X110" i="20"/>
  <c r="W110" i="20"/>
  <c r="V110" i="20"/>
  <c r="U110" i="20"/>
  <c r="T110" i="20"/>
  <c r="S110" i="20"/>
  <c r="R110" i="20"/>
  <c r="Q110" i="20"/>
  <c r="P110" i="20"/>
  <c r="O110" i="20"/>
  <c r="N110" i="20"/>
  <c r="M110" i="20"/>
  <c r="L110" i="20"/>
  <c r="K110" i="20"/>
  <c r="J110" i="20"/>
  <c r="I110" i="20"/>
  <c r="H110" i="20"/>
  <c r="AA109" i="20"/>
  <c r="Z109" i="20"/>
  <c r="Y109" i="20"/>
  <c r="X109" i="20"/>
  <c r="W109" i="20"/>
  <c r="V109" i="20"/>
  <c r="U109" i="20"/>
  <c r="T109" i="20"/>
  <c r="S109" i="20"/>
  <c r="R109" i="20"/>
  <c r="Q109" i="20"/>
  <c r="P109" i="20"/>
  <c r="O109" i="20"/>
  <c r="N109" i="20"/>
  <c r="M109" i="20"/>
  <c r="L109" i="20"/>
  <c r="K109" i="20"/>
  <c r="J109" i="20"/>
  <c r="I109" i="20"/>
  <c r="H109" i="20"/>
  <c r="AA108" i="20"/>
  <c r="Z108" i="20"/>
  <c r="Y108" i="20"/>
  <c r="X108" i="20"/>
  <c r="W108" i="20"/>
  <c r="V108" i="20"/>
  <c r="U108" i="20"/>
  <c r="T108" i="20"/>
  <c r="S108" i="20"/>
  <c r="R108" i="20"/>
  <c r="Q108" i="20"/>
  <c r="P108" i="20"/>
  <c r="O108" i="20"/>
  <c r="N108" i="20"/>
  <c r="M108" i="20"/>
  <c r="L108" i="20"/>
  <c r="K108" i="20"/>
  <c r="J108" i="20"/>
  <c r="I108" i="20"/>
  <c r="H108" i="20"/>
  <c r="AA107" i="20"/>
  <c r="Z107" i="20"/>
  <c r="Y107" i="20"/>
  <c r="X107" i="20"/>
  <c r="W107" i="20"/>
  <c r="V107" i="20"/>
  <c r="U107" i="20"/>
  <c r="T107" i="20"/>
  <c r="S107" i="20"/>
  <c r="R107" i="20"/>
  <c r="Q107" i="20"/>
  <c r="P107" i="20"/>
  <c r="O107" i="20"/>
  <c r="N107" i="20"/>
  <c r="M107" i="20"/>
  <c r="L107" i="20"/>
  <c r="K107" i="20"/>
  <c r="J107" i="20"/>
  <c r="I107" i="20"/>
  <c r="H107" i="20"/>
  <c r="AA106" i="20"/>
  <c r="Z106" i="20"/>
  <c r="Y106" i="20"/>
  <c r="X106" i="20"/>
  <c r="W106" i="20"/>
  <c r="V106" i="20"/>
  <c r="U106" i="20"/>
  <c r="T106" i="20"/>
  <c r="S106" i="20"/>
  <c r="R106" i="20"/>
  <c r="Q106" i="20"/>
  <c r="P106" i="20"/>
  <c r="AC106" i="20" s="1"/>
  <c r="AD106" i="20" s="1"/>
  <c r="O106" i="20"/>
  <c r="N106" i="20"/>
  <c r="M106" i="20"/>
  <c r="L106" i="20"/>
  <c r="K106" i="20"/>
  <c r="J106" i="20"/>
  <c r="I106" i="20"/>
  <c r="H106" i="20"/>
  <c r="AA105" i="20"/>
  <c r="Z105" i="20"/>
  <c r="Y105" i="20"/>
  <c r="X105" i="20"/>
  <c r="W105" i="20"/>
  <c r="V105" i="20"/>
  <c r="U105" i="20"/>
  <c r="T105" i="20"/>
  <c r="S105" i="20"/>
  <c r="R105" i="20"/>
  <c r="Q105" i="20"/>
  <c r="P105" i="20"/>
  <c r="O105" i="20"/>
  <c r="N105" i="20"/>
  <c r="M105" i="20"/>
  <c r="L105" i="20"/>
  <c r="K105" i="20"/>
  <c r="J105" i="20"/>
  <c r="I105" i="20"/>
  <c r="H105" i="20"/>
  <c r="AA104" i="20"/>
  <c r="Z104" i="20"/>
  <c r="Y104" i="20"/>
  <c r="X104" i="20"/>
  <c r="W104" i="20"/>
  <c r="V104" i="20"/>
  <c r="U104" i="20"/>
  <c r="T104" i="20"/>
  <c r="S104" i="20"/>
  <c r="R104" i="20"/>
  <c r="Q104" i="20"/>
  <c r="P104" i="20"/>
  <c r="O104" i="20"/>
  <c r="N104" i="20"/>
  <c r="M104" i="20"/>
  <c r="L104" i="20"/>
  <c r="K104" i="20"/>
  <c r="J104" i="20"/>
  <c r="I104" i="20"/>
  <c r="H104" i="20"/>
  <c r="AA103" i="20"/>
  <c r="Z103" i="20"/>
  <c r="Y103" i="20"/>
  <c r="X103" i="20"/>
  <c r="W103" i="20"/>
  <c r="V103" i="20"/>
  <c r="U103" i="20"/>
  <c r="T103" i="20"/>
  <c r="S103" i="20"/>
  <c r="R103" i="20"/>
  <c r="Q103" i="20"/>
  <c r="P103" i="20"/>
  <c r="O103" i="20"/>
  <c r="N103" i="20"/>
  <c r="M103" i="20"/>
  <c r="L103" i="20"/>
  <c r="K103" i="20"/>
  <c r="J103" i="20"/>
  <c r="I103" i="20"/>
  <c r="H103" i="20"/>
  <c r="AA102" i="20"/>
  <c r="Z102" i="20"/>
  <c r="Y102" i="20"/>
  <c r="X102" i="20"/>
  <c r="W102" i="20"/>
  <c r="V102" i="20"/>
  <c r="U102" i="20"/>
  <c r="T102" i="20"/>
  <c r="S102" i="20"/>
  <c r="R102" i="20"/>
  <c r="Q102" i="20"/>
  <c r="P102" i="20"/>
  <c r="O102" i="20"/>
  <c r="N102" i="20"/>
  <c r="M102" i="20"/>
  <c r="L102" i="20"/>
  <c r="K102" i="20"/>
  <c r="J102" i="20"/>
  <c r="I102" i="20"/>
  <c r="H102" i="20"/>
  <c r="AA101" i="20"/>
  <c r="Z101" i="20"/>
  <c r="Y101" i="20"/>
  <c r="X101" i="20"/>
  <c r="W101" i="20"/>
  <c r="V101" i="20"/>
  <c r="U101" i="20"/>
  <c r="T101" i="20"/>
  <c r="S101" i="20"/>
  <c r="R101" i="20"/>
  <c r="Q101" i="20"/>
  <c r="P101" i="20"/>
  <c r="O101" i="20"/>
  <c r="N101" i="20"/>
  <c r="M101" i="20"/>
  <c r="L101" i="20"/>
  <c r="K101" i="20"/>
  <c r="J101" i="20"/>
  <c r="I101" i="20"/>
  <c r="H101" i="20"/>
  <c r="AA100" i="20"/>
  <c r="Z100" i="20"/>
  <c r="Y100" i="20"/>
  <c r="X100" i="20"/>
  <c r="W100" i="20"/>
  <c r="V100" i="20"/>
  <c r="U100" i="20"/>
  <c r="T100" i="20"/>
  <c r="S100" i="20"/>
  <c r="R100" i="20"/>
  <c r="Q100" i="20"/>
  <c r="P100" i="20"/>
  <c r="O100" i="20"/>
  <c r="N100" i="20"/>
  <c r="M100" i="20"/>
  <c r="L100" i="20"/>
  <c r="K100" i="20"/>
  <c r="J100" i="20"/>
  <c r="I100" i="20"/>
  <c r="H100" i="20"/>
  <c r="AA99" i="20"/>
  <c r="Z99" i="20"/>
  <c r="Y99" i="20"/>
  <c r="X99" i="20"/>
  <c r="W99" i="20"/>
  <c r="V99" i="20"/>
  <c r="U99" i="20"/>
  <c r="T99" i="20"/>
  <c r="S99" i="20"/>
  <c r="R99" i="20"/>
  <c r="Q99" i="20"/>
  <c r="P99" i="20"/>
  <c r="O99" i="20"/>
  <c r="N99" i="20"/>
  <c r="M99" i="20"/>
  <c r="L99" i="20"/>
  <c r="K99" i="20"/>
  <c r="J99" i="20"/>
  <c r="I99" i="20"/>
  <c r="H99" i="20"/>
  <c r="AA98" i="20"/>
  <c r="Z98" i="20"/>
  <c r="Y98" i="20"/>
  <c r="X98" i="20"/>
  <c r="W98" i="20"/>
  <c r="V98" i="20"/>
  <c r="U98" i="20"/>
  <c r="T98" i="20"/>
  <c r="S98" i="20"/>
  <c r="R98" i="20"/>
  <c r="Q98" i="20"/>
  <c r="P98" i="20"/>
  <c r="O98" i="20"/>
  <c r="N98" i="20"/>
  <c r="M98" i="20"/>
  <c r="L98" i="20"/>
  <c r="K98" i="20"/>
  <c r="J98" i="20"/>
  <c r="I98" i="20"/>
  <c r="AC98" i="20" s="1"/>
  <c r="AD98" i="20" s="1"/>
  <c r="H98" i="20"/>
  <c r="AC97" i="20"/>
  <c r="AD97" i="20" s="1"/>
  <c r="AD96" i="20"/>
  <c r="AC96" i="20"/>
  <c r="AC95" i="20"/>
  <c r="AD95" i="20" s="1"/>
  <c r="AC94" i="20"/>
  <c r="AD94" i="20" s="1"/>
  <c r="AC93" i="20"/>
  <c r="AD93" i="20" s="1"/>
  <c r="AD92" i="20"/>
  <c r="AC92" i="20"/>
  <c r="AC91" i="20"/>
  <c r="AD91" i="20" s="1"/>
  <c r="AD90" i="20"/>
  <c r="AC90" i="20"/>
  <c r="AA89" i="20"/>
  <c r="Z89" i="20"/>
  <c r="Y89" i="20"/>
  <c r="X89" i="20"/>
  <c r="W89" i="20"/>
  <c r="V89" i="20"/>
  <c r="U89" i="20"/>
  <c r="T89" i="20"/>
  <c r="S89" i="20"/>
  <c r="R89" i="20"/>
  <c r="Q89" i="20"/>
  <c r="P89" i="20"/>
  <c r="O89" i="20"/>
  <c r="N89" i="20"/>
  <c r="M89" i="20"/>
  <c r="L89" i="20"/>
  <c r="K89" i="20"/>
  <c r="J89" i="20"/>
  <c r="I89" i="20"/>
  <c r="H89" i="20"/>
  <c r="AC89" i="20" s="1"/>
  <c r="AD89" i="20" s="1"/>
  <c r="AD88" i="20"/>
  <c r="AC88" i="20"/>
  <c r="AD87" i="20"/>
  <c r="AC87" i="20"/>
  <c r="AD86" i="20"/>
  <c r="AC86" i="20"/>
  <c r="AC85" i="20"/>
  <c r="AD85" i="20" s="1"/>
  <c r="AA84" i="20"/>
  <c r="Z84" i="20"/>
  <c r="Y84" i="20"/>
  <c r="X84" i="20"/>
  <c r="W84" i="20"/>
  <c r="V84" i="20"/>
  <c r="U84" i="20"/>
  <c r="T84" i="20"/>
  <c r="S84" i="20"/>
  <c r="R84" i="20"/>
  <c r="Q84" i="20"/>
  <c r="P84" i="20"/>
  <c r="O84" i="20"/>
  <c r="N84" i="20"/>
  <c r="AC84" i="20" s="1"/>
  <c r="AD84" i="20" s="1"/>
  <c r="M84" i="20"/>
  <c r="L84" i="20"/>
  <c r="K84" i="20"/>
  <c r="J84" i="20"/>
  <c r="I84" i="20"/>
  <c r="H84" i="20"/>
  <c r="AD83" i="20"/>
  <c r="AC83" i="20"/>
  <c r="AA82" i="20"/>
  <c r="Z82" i="20"/>
  <c r="Y82" i="20"/>
  <c r="X82" i="20"/>
  <c r="W82" i="20"/>
  <c r="V82" i="20"/>
  <c r="U82" i="20"/>
  <c r="T82" i="20"/>
  <c r="S82" i="20"/>
  <c r="R82" i="20"/>
  <c r="Q82" i="20"/>
  <c r="P82" i="20"/>
  <c r="O82" i="20"/>
  <c r="N82" i="20"/>
  <c r="AC82" i="20" s="1"/>
  <c r="AD82" i="20" s="1"/>
  <c r="M82" i="20"/>
  <c r="L82" i="20"/>
  <c r="K82" i="20"/>
  <c r="J82" i="20"/>
  <c r="I82" i="20"/>
  <c r="H82" i="20"/>
  <c r="AA81" i="20"/>
  <c r="Z81" i="20"/>
  <c r="Y81" i="20"/>
  <c r="X81" i="20"/>
  <c r="W81" i="20"/>
  <c r="V81" i="20"/>
  <c r="U81" i="20"/>
  <c r="T81" i="20"/>
  <c r="S81" i="20"/>
  <c r="R81" i="20"/>
  <c r="Q81" i="20"/>
  <c r="P81" i="20"/>
  <c r="O81" i="20"/>
  <c r="N81" i="20"/>
  <c r="M81" i="20"/>
  <c r="L81" i="20"/>
  <c r="K81" i="20"/>
  <c r="J81" i="20"/>
  <c r="I81" i="20"/>
  <c r="H81" i="20"/>
  <c r="AC80" i="20"/>
  <c r="AD80" i="20" s="1"/>
  <c r="AC79" i="20"/>
  <c r="AD79" i="20" s="1"/>
  <c r="AD78" i="20"/>
  <c r="AC78" i="20"/>
  <c r="AC77" i="20"/>
  <c r="AD77" i="20" s="1"/>
  <c r="AD76" i="20"/>
  <c r="AC76" i="20"/>
  <c r="AA75" i="20"/>
  <c r="Z75" i="20"/>
  <c r="Y75" i="20"/>
  <c r="X75" i="20"/>
  <c r="W75" i="20"/>
  <c r="V75" i="20"/>
  <c r="U75" i="20"/>
  <c r="T75" i="20"/>
  <c r="S75" i="20"/>
  <c r="R75" i="20"/>
  <c r="Q75" i="20"/>
  <c r="P75" i="20"/>
  <c r="O75" i="20"/>
  <c r="N75" i="20"/>
  <c r="M75" i="20"/>
  <c r="L75" i="20"/>
  <c r="K75" i="20"/>
  <c r="J75" i="20"/>
  <c r="I75" i="20"/>
  <c r="H75" i="20"/>
  <c r="AC75" i="20" s="1"/>
  <c r="AD75" i="20" s="1"/>
  <c r="AA74" i="20"/>
  <c r="Z74" i="20"/>
  <c r="Y74" i="20"/>
  <c r="X74" i="20"/>
  <c r="W74" i="20"/>
  <c r="V74" i="20"/>
  <c r="U74" i="20"/>
  <c r="T74" i="20"/>
  <c r="S74" i="20"/>
  <c r="R74" i="20"/>
  <c r="Q74" i="20"/>
  <c r="P74" i="20"/>
  <c r="O74" i="20"/>
  <c r="N74" i="20"/>
  <c r="M74" i="20"/>
  <c r="L74" i="20"/>
  <c r="K74" i="20"/>
  <c r="J74" i="20"/>
  <c r="I74" i="20"/>
  <c r="H74" i="20"/>
  <c r="AA73" i="20"/>
  <c r="Z73" i="20"/>
  <c r="Y73" i="20"/>
  <c r="X73" i="20"/>
  <c r="W73" i="20"/>
  <c r="V73" i="20"/>
  <c r="U73" i="20"/>
  <c r="T73" i="20"/>
  <c r="S73" i="20"/>
  <c r="R73" i="20"/>
  <c r="Q73" i="20"/>
  <c r="P73" i="20"/>
  <c r="AC73" i="20" s="1"/>
  <c r="AD73" i="20" s="1"/>
  <c r="O73" i="20"/>
  <c r="N73" i="20"/>
  <c r="M73" i="20"/>
  <c r="L73" i="20"/>
  <c r="K73" i="20"/>
  <c r="J73" i="20"/>
  <c r="I73" i="20"/>
  <c r="H73" i="20"/>
  <c r="AA72" i="20"/>
  <c r="Z72" i="20"/>
  <c r="Y72" i="20"/>
  <c r="X72" i="20"/>
  <c r="W72" i="20"/>
  <c r="V72" i="20"/>
  <c r="U72" i="20"/>
  <c r="T72" i="20"/>
  <c r="S72" i="20"/>
  <c r="R72" i="20"/>
  <c r="Q72" i="20"/>
  <c r="P72" i="20"/>
  <c r="O72" i="20"/>
  <c r="N72" i="20"/>
  <c r="M72" i="20"/>
  <c r="L72" i="20"/>
  <c r="K72" i="20"/>
  <c r="J72" i="20"/>
  <c r="I72" i="20"/>
  <c r="H72" i="20"/>
  <c r="AA71" i="20"/>
  <c r="Z71" i="20"/>
  <c r="Y71" i="20"/>
  <c r="X71" i="20"/>
  <c r="W71" i="20"/>
  <c r="V71" i="20"/>
  <c r="U71" i="20"/>
  <c r="T71" i="20"/>
  <c r="S71" i="20"/>
  <c r="R71" i="20"/>
  <c r="Q71" i="20"/>
  <c r="P71" i="20"/>
  <c r="O71" i="20"/>
  <c r="N71" i="20"/>
  <c r="M71" i="20"/>
  <c r="L71" i="20"/>
  <c r="K71" i="20"/>
  <c r="J71" i="20"/>
  <c r="I71" i="20"/>
  <c r="AC71" i="20" s="1"/>
  <c r="AD71" i="20" s="1"/>
  <c r="H71" i="20"/>
  <c r="AA70" i="20"/>
  <c r="Z70" i="20"/>
  <c r="Y70" i="20"/>
  <c r="X70" i="20"/>
  <c r="W70" i="20"/>
  <c r="V70" i="20"/>
  <c r="U70" i="20"/>
  <c r="T70" i="20"/>
  <c r="S70" i="20"/>
  <c r="R70" i="20"/>
  <c r="Q70" i="20"/>
  <c r="P70" i="20"/>
  <c r="O70" i="20"/>
  <c r="N70" i="20"/>
  <c r="M70" i="20"/>
  <c r="L70" i="20"/>
  <c r="K70" i="20"/>
  <c r="J70" i="20"/>
  <c r="I70" i="20"/>
  <c r="H70" i="20"/>
  <c r="AA69" i="20"/>
  <c r="Z69" i="20"/>
  <c r="Y69" i="20"/>
  <c r="X69" i="20"/>
  <c r="W69" i="20"/>
  <c r="V69" i="20"/>
  <c r="U69" i="20"/>
  <c r="T69" i="20"/>
  <c r="S69" i="20"/>
  <c r="R69" i="20"/>
  <c r="Q69" i="20"/>
  <c r="P69" i="20"/>
  <c r="O69" i="20"/>
  <c r="N69" i="20"/>
  <c r="M69" i="20"/>
  <c r="L69" i="20"/>
  <c r="K69" i="20"/>
  <c r="J69" i="20"/>
  <c r="I69" i="20"/>
  <c r="H69" i="20"/>
  <c r="AA68" i="20"/>
  <c r="Z68" i="20"/>
  <c r="Y68" i="20"/>
  <c r="X68" i="20"/>
  <c r="W68" i="20"/>
  <c r="V68" i="20"/>
  <c r="U68" i="20"/>
  <c r="T68" i="20"/>
  <c r="S68" i="20"/>
  <c r="R68" i="20"/>
  <c r="Q68" i="20"/>
  <c r="P68" i="20"/>
  <c r="O68" i="20"/>
  <c r="N68" i="20"/>
  <c r="M68" i="20"/>
  <c r="L68" i="20"/>
  <c r="K68" i="20"/>
  <c r="J68" i="20"/>
  <c r="I68" i="20"/>
  <c r="H68" i="20"/>
  <c r="AA67" i="20"/>
  <c r="Z67" i="20"/>
  <c r="Y67" i="20"/>
  <c r="X67" i="20"/>
  <c r="W67" i="20"/>
  <c r="V67" i="20"/>
  <c r="U67" i="20"/>
  <c r="T67" i="20"/>
  <c r="S67" i="20"/>
  <c r="R67" i="20"/>
  <c r="Q67" i="20"/>
  <c r="P67" i="20"/>
  <c r="O67" i="20"/>
  <c r="N67" i="20"/>
  <c r="M67" i="20"/>
  <c r="L67" i="20"/>
  <c r="K67" i="20"/>
  <c r="J67" i="20"/>
  <c r="I67" i="20"/>
  <c r="AC67" i="20" s="1"/>
  <c r="AD67" i="20" s="1"/>
  <c r="H67" i="20"/>
  <c r="AC66" i="20"/>
  <c r="AD66" i="20" s="1"/>
  <c r="AA65" i="20"/>
  <c r="Z65" i="20"/>
  <c r="Y65" i="20"/>
  <c r="X65" i="20"/>
  <c r="W65" i="20"/>
  <c r="V65" i="20"/>
  <c r="U65" i="20"/>
  <c r="T65" i="20"/>
  <c r="S65" i="20"/>
  <c r="R65" i="20"/>
  <c r="Q65" i="20"/>
  <c r="P65" i="20"/>
  <c r="O65" i="20"/>
  <c r="N65" i="20"/>
  <c r="M65" i="20"/>
  <c r="L65" i="20"/>
  <c r="K65" i="20"/>
  <c r="J65" i="20"/>
  <c r="I65" i="20"/>
  <c r="H65" i="20"/>
  <c r="AA64" i="20"/>
  <c r="Z64" i="20"/>
  <c r="Y64" i="20"/>
  <c r="X64" i="20"/>
  <c r="W64" i="20"/>
  <c r="V64" i="20"/>
  <c r="U64" i="20"/>
  <c r="T64" i="20"/>
  <c r="S64" i="20"/>
  <c r="R64" i="20"/>
  <c r="Q64" i="20"/>
  <c r="P64" i="20"/>
  <c r="O64" i="20"/>
  <c r="N64" i="20"/>
  <c r="M64" i="20"/>
  <c r="L64" i="20"/>
  <c r="K64" i="20"/>
  <c r="J64" i="20"/>
  <c r="I64" i="20"/>
  <c r="H64" i="20"/>
  <c r="AA63" i="20"/>
  <c r="Z63" i="20"/>
  <c r="Y63" i="20"/>
  <c r="X63" i="20"/>
  <c r="W63" i="20"/>
  <c r="V63" i="20"/>
  <c r="U63" i="20"/>
  <c r="T63" i="20"/>
  <c r="S63" i="20"/>
  <c r="R63" i="20"/>
  <c r="Q63" i="20"/>
  <c r="P63" i="20"/>
  <c r="O63" i="20"/>
  <c r="N63" i="20"/>
  <c r="M63" i="20"/>
  <c r="L63" i="20"/>
  <c r="K63" i="20"/>
  <c r="J63" i="20"/>
  <c r="I63" i="20"/>
  <c r="H63" i="20"/>
  <c r="AA62" i="20"/>
  <c r="Z62" i="20"/>
  <c r="Y62" i="20"/>
  <c r="X62" i="20"/>
  <c r="W62" i="20"/>
  <c r="V62" i="20"/>
  <c r="U62" i="20"/>
  <c r="T62" i="20"/>
  <c r="S62" i="20"/>
  <c r="R62" i="20"/>
  <c r="Q62" i="20"/>
  <c r="P62" i="20"/>
  <c r="O62" i="20"/>
  <c r="N62" i="20"/>
  <c r="M62" i="20"/>
  <c r="AC62" i="20" s="1"/>
  <c r="AD62" i="20" s="1"/>
  <c r="L62" i="20"/>
  <c r="K62" i="20"/>
  <c r="J62" i="20"/>
  <c r="I62" i="20"/>
  <c r="H62" i="20"/>
  <c r="AA61" i="20"/>
  <c r="Z61" i="20"/>
  <c r="Y61" i="20"/>
  <c r="X61" i="20"/>
  <c r="W61" i="20"/>
  <c r="V61" i="20"/>
  <c r="U61" i="20"/>
  <c r="T61" i="20"/>
  <c r="S61" i="20"/>
  <c r="R61" i="20"/>
  <c r="Q61" i="20"/>
  <c r="P61" i="20"/>
  <c r="O61" i="20"/>
  <c r="N61" i="20"/>
  <c r="M61" i="20"/>
  <c r="L61" i="20"/>
  <c r="K61" i="20"/>
  <c r="J61" i="20"/>
  <c r="I61" i="20"/>
  <c r="H61" i="20"/>
  <c r="AA60" i="20"/>
  <c r="Z60" i="20"/>
  <c r="Y60" i="20"/>
  <c r="X60" i="20"/>
  <c r="W60" i="20"/>
  <c r="V60" i="20"/>
  <c r="U60" i="20"/>
  <c r="T60" i="20"/>
  <c r="S60" i="20"/>
  <c r="R60" i="20"/>
  <c r="Q60" i="20"/>
  <c r="P60" i="20"/>
  <c r="O60" i="20"/>
  <c r="N60" i="20"/>
  <c r="M60" i="20"/>
  <c r="L60" i="20"/>
  <c r="K60" i="20"/>
  <c r="J60" i="20"/>
  <c r="I60" i="20"/>
  <c r="AC60" i="20" s="1"/>
  <c r="AD60" i="20" s="1"/>
  <c r="H60" i="20"/>
  <c r="AA59" i="20"/>
  <c r="Z59" i="20"/>
  <c r="Y59" i="20"/>
  <c r="X59" i="20"/>
  <c r="W59" i="20"/>
  <c r="V59" i="20"/>
  <c r="U59" i="20"/>
  <c r="T59" i="20"/>
  <c r="S59" i="20"/>
  <c r="R59" i="20"/>
  <c r="Q59" i="20"/>
  <c r="P59" i="20"/>
  <c r="O59" i="20"/>
  <c r="N59" i="20"/>
  <c r="M59" i="20"/>
  <c r="L59" i="20"/>
  <c r="K59" i="20"/>
  <c r="J59" i="20"/>
  <c r="I59" i="20"/>
  <c r="H59" i="20"/>
  <c r="AA58" i="20"/>
  <c r="Z58" i="20"/>
  <c r="Y58" i="20"/>
  <c r="X58" i="20"/>
  <c r="W58" i="20"/>
  <c r="V58" i="20"/>
  <c r="U58" i="20"/>
  <c r="T58" i="20"/>
  <c r="S58" i="20"/>
  <c r="R58" i="20"/>
  <c r="Q58" i="20"/>
  <c r="P58" i="20"/>
  <c r="O58" i="20"/>
  <c r="N58" i="20"/>
  <c r="M58" i="20"/>
  <c r="L58" i="20"/>
  <c r="K58" i="20"/>
  <c r="J58" i="20"/>
  <c r="I58" i="20"/>
  <c r="H58" i="20"/>
  <c r="AA57" i="20"/>
  <c r="Z57" i="20"/>
  <c r="Y57" i="20"/>
  <c r="X57" i="20"/>
  <c r="W57" i="20"/>
  <c r="V57" i="20"/>
  <c r="U57" i="20"/>
  <c r="T57" i="20"/>
  <c r="S57" i="20"/>
  <c r="R57" i="20"/>
  <c r="Q57" i="20"/>
  <c r="P57" i="20"/>
  <c r="O57" i="20"/>
  <c r="N57" i="20"/>
  <c r="M57" i="20"/>
  <c r="L57" i="20"/>
  <c r="K57" i="20"/>
  <c r="J57" i="20"/>
  <c r="I57" i="20"/>
  <c r="H57" i="20"/>
  <c r="AA56" i="20"/>
  <c r="Z56" i="20"/>
  <c r="Y56" i="20"/>
  <c r="X56" i="20"/>
  <c r="W56" i="20"/>
  <c r="V56" i="20"/>
  <c r="U56" i="20"/>
  <c r="T56" i="20"/>
  <c r="S56" i="20"/>
  <c r="R56" i="20"/>
  <c r="Q56" i="20"/>
  <c r="P56" i="20"/>
  <c r="O56" i="20"/>
  <c r="N56" i="20"/>
  <c r="M56" i="20"/>
  <c r="L56" i="20"/>
  <c r="K56" i="20"/>
  <c r="J56" i="20"/>
  <c r="I56" i="20"/>
  <c r="H56" i="20"/>
  <c r="AA55" i="20"/>
  <c r="Z55" i="20"/>
  <c r="Y55" i="20"/>
  <c r="X55" i="20"/>
  <c r="W55" i="20"/>
  <c r="V55" i="20"/>
  <c r="U55" i="20"/>
  <c r="T55" i="20"/>
  <c r="S55" i="20"/>
  <c r="R55" i="20"/>
  <c r="Q55" i="20"/>
  <c r="P55" i="20"/>
  <c r="O55" i="20"/>
  <c r="N55" i="20"/>
  <c r="M55" i="20"/>
  <c r="L55" i="20"/>
  <c r="K55" i="20"/>
  <c r="J55" i="20"/>
  <c r="I55" i="20"/>
  <c r="H55" i="20"/>
  <c r="AA54" i="20"/>
  <c r="Z54" i="20"/>
  <c r="Y54" i="20"/>
  <c r="X54" i="20"/>
  <c r="W54" i="20"/>
  <c r="V54" i="20"/>
  <c r="U54" i="20"/>
  <c r="T54" i="20"/>
  <c r="S54" i="20"/>
  <c r="R54" i="20"/>
  <c r="Q54" i="20"/>
  <c r="P54" i="20"/>
  <c r="O54" i="20"/>
  <c r="AC54" i="20" s="1"/>
  <c r="AD54" i="20" s="1"/>
  <c r="N54" i="20"/>
  <c r="M54" i="20"/>
  <c r="L54" i="20"/>
  <c r="K54" i="20"/>
  <c r="J54" i="20"/>
  <c r="I54" i="20"/>
  <c r="H54" i="20"/>
  <c r="AA53" i="20"/>
  <c r="Z53" i="20"/>
  <c r="Y53" i="20"/>
  <c r="X53" i="20"/>
  <c r="W53" i="20"/>
  <c r="V53" i="20"/>
  <c r="U53" i="20"/>
  <c r="T53" i="20"/>
  <c r="S53" i="20"/>
  <c r="R53" i="20"/>
  <c r="Q53" i="20"/>
  <c r="P53" i="20"/>
  <c r="O53" i="20"/>
  <c r="N53" i="20"/>
  <c r="M53" i="20"/>
  <c r="L53" i="20"/>
  <c r="K53" i="20"/>
  <c r="J53" i="20"/>
  <c r="I53" i="20"/>
  <c r="H53" i="20"/>
  <c r="AA52" i="20"/>
  <c r="Z52" i="20"/>
  <c r="Y52" i="20"/>
  <c r="X52" i="20"/>
  <c r="W52" i="20"/>
  <c r="V52" i="20"/>
  <c r="U52" i="20"/>
  <c r="T52" i="20"/>
  <c r="S52" i="20"/>
  <c r="R52" i="20"/>
  <c r="Q52" i="20"/>
  <c r="P52" i="20"/>
  <c r="O52" i="20"/>
  <c r="N52" i="20"/>
  <c r="M52" i="20"/>
  <c r="L52" i="20"/>
  <c r="K52" i="20"/>
  <c r="J52" i="20"/>
  <c r="I52" i="20"/>
  <c r="H52" i="20"/>
  <c r="AA51" i="20"/>
  <c r="Z51" i="20"/>
  <c r="Y51" i="20"/>
  <c r="X51" i="20"/>
  <c r="W51" i="20"/>
  <c r="V51" i="20"/>
  <c r="U51" i="20"/>
  <c r="T51" i="20"/>
  <c r="S51" i="20"/>
  <c r="R51" i="20"/>
  <c r="Q51" i="20"/>
  <c r="P51" i="20"/>
  <c r="O51" i="20"/>
  <c r="N51" i="20"/>
  <c r="M51" i="20"/>
  <c r="L51" i="20"/>
  <c r="K51" i="20"/>
  <c r="J51" i="20"/>
  <c r="I51" i="20"/>
  <c r="AC51" i="20" s="1"/>
  <c r="AD51" i="20" s="1"/>
  <c r="H51" i="20"/>
  <c r="AA50" i="20"/>
  <c r="Z50" i="20"/>
  <c r="Y50" i="20"/>
  <c r="X50" i="20"/>
  <c r="W50" i="20"/>
  <c r="V50" i="20"/>
  <c r="U50" i="20"/>
  <c r="T50" i="20"/>
  <c r="S50" i="20"/>
  <c r="R50" i="20"/>
  <c r="Q50" i="20"/>
  <c r="P50" i="20"/>
  <c r="AC50" i="20" s="1"/>
  <c r="AD50" i="20" s="1"/>
  <c r="O50" i="20"/>
  <c r="N50" i="20"/>
  <c r="M50" i="20"/>
  <c r="L50" i="20"/>
  <c r="K50" i="20"/>
  <c r="J50" i="20"/>
  <c r="I50" i="20"/>
  <c r="H50" i="20"/>
  <c r="AA49" i="20"/>
  <c r="Z49" i="20"/>
  <c r="Y49" i="20"/>
  <c r="X49" i="20"/>
  <c r="W49" i="20"/>
  <c r="V49" i="20"/>
  <c r="U49" i="20"/>
  <c r="T49" i="20"/>
  <c r="S49" i="20"/>
  <c r="R49" i="20"/>
  <c r="Q49" i="20"/>
  <c r="P49" i="20"/>
  <c r="O49" i="20"/>
  <c r="N49" i="20"/>
  <c r="M49" i="20"/>
  <c r="L49" i="20"/>
  <c r="K49" i="20"/>
  <c r="J49" i="20"/>
  <c r="I49" i="20"/>
  <c r="H49" i="20"/>
  <c r="AA48" i="20"/>
  <c r="Z48" i="20"/>
  <c r="Y48" i="20"/>
  <c r="X48" i="20"/>
  <c r="W48" i="20"/>
  <c r="V48" i="20"/>
  <c r="U48" i="20"/>
  <c r="T48" i="20"/>
  <c r="S48" i="20"/>
  <c r="R48" i="20"/>
  <c r="Q48" i="20"/>
  <c r="P48" i="20"/>
  <c r="O48" i="20"/>
  <c r="N48" i="20"/>
  <c r="M48" i="20"/>
  <c r="L48" i="20"/>
  <c r="K48" i="20"/>
  <c r="J48" i="20"/>
  <c r="I48" i="20"/>
  <c r="H48" i="20"/>
  <c r="AA47" i="20"/>
  <c r="Z47" i="20"/>
  <c r="Y47" i="20"/>
  <c r="X47" i="20"/>
  <c r="W47" i="20"/>
  <c r="V47" i="20"/>
  <c r="U47" i="20"/>
  <c r="T47" i="20"/>
  <c r="S47" i="20"/>
  <c r="R47" i="20"/>
  <c r="Q47" i="20"/>
  <c r="P47" i="20"/>
  <c r="O47" i="20"/>
  <c r="N47" i="20"/>
  <c r="M47" i="20"/>
  <c r="L47" i="20"/>
  <c r="K47" i="20"/>
  <c r="J47" i="20"/>
  <c r="I47" i="20"/>
  <c r="H47" i="20"/>
  <c r="AC47" i="20" s="1"/>
  <c r="AD47" i="20" s="1"/>
  <c r="AA46" i="20"/>
  <c r="Z46" i="20"/>
  <c r="Y46" i="20"/>
  <c r="X46" i="20"/>
  <c r="W46" i="20"/>
  <c r="V46" i="20"/>
  <c r="U46" i="20"/>
  <c r="T46" i="20"/>
  <c r="S46" i="20"/>
  <c r="R46" i="20"/>
  <c r="Q46" i="20"/>
  <c r="P46" i="20"/>
  <c r="O46" i="20"/>
  <c r="N46" i="20"/>
  <c r="M46" i="20"/>
  <c r="L46" i="20"/>
  <c r="K46" i="20"/>
  <c r="J46" i="20"/>
  <c r="I46" i="20"/>
  <c r="H46" i="20"/>
  <c r="AA45" i="20"/>
  <c r="Z45" i="20"/>
  <c r="Y45" i="20"/>
  <c r="X45" i="20"/>
  <c r="W45" i="20"/>
  <c r="V45" i="20"/>
  <c r="U45" i="20"/>
  <c r="T45" i="20"/>
  <c r="S45" i="20"/>
  <c r="R45" i="20"/>
  <c r="Q45" i="20"/>
  <c r="P45" i="20"/>
  <c r="AC45" i="20" s="1"/>
  <c r="AD45" i="20" s="1"/>
  <c r="O45" i="20"/>
  <c r="N45" i="20"/>
  <c r="M45" i="20"/>
  <c r="L45" i="20"/>
  <c r="K45" i="20"/>
  <c r="J45" i="20"/>
  <c r="I45" i="20"/>
  <c r="H45" i="20"/>
  <c r="AA44" i="20"/>
  <c r="Z44" i="20"/>
  <c r="Y44" i="20"/>
  <c r="X44" i="20"/>
  <c r="W44" i="20"/>
  <c r="V44" i="20"/>
  <c r="U44" i="20"/>
  <c r="T44" i="20"/>
  <c r="S44" i="20"/>
  <c r="R44" i="20"/>
  <c r="Q44" i="20"/>
  <c r="P44" i="20"/>
  <c r="O44" i="20"/>
  <c r="AC44" i="20" s="1"/>
  <c r="AD44" i="20" s="1"/>
  <c r="N44" i="20"/>
  <c r="M44" i="20"/>
  <c r="L44" i="20"/>
  <c r="K44" i="20"/>
  <c r="J44" i="20"/>
  <c r="I44" i="20"/>
  <c r="H44" i="20"/>
  <c r="AA43" i="20"/>
  <c r="Z43" i="20"/>
  <c r="Y43" i="20"/>
  <c r="X43" i="20"/>
  <c r="W43" i="20"/>
  <c r="V43" i="20"/>
  <c r="U43" i="20"/>
  <c r="T43" i="20"/>
  <c r="S43" i="20"/>
  <c r="R43" i="20"/>
  <c r="Q43" i="20"/>
  <c r="P43" i="20"/>
  <c r="O43" i="20"/>
  <c r="N43" i="20"/>
  <c r="AC43" i="20" s="1"/>
  <c r="AD43" i="20" s="1"/>
  <c r="M43" i="20"/>
  <c r="L43" i="20"/>
  <c r="K43" i="20"/>
  <c r="J43" i="20"/>
  <c r="I43" i="20"/>
  <c r="H43" i="20"/>
  <c r="AC42" i="20"/>
  <c r="AD42" i="20" s="1"/>
  <c r="AA41" i="20"/>
  <c r="Z41" i="20"/>
  <c r="Y41" i="20"/>
  <c r="X41" i="20"/>
  <c r="W41" i="20"/>
  <c r="V41" i="20"/>
  <c r="U41" i="20"/>
  <c r="T41" i="20"/>
  <c r="S41" i="20"/>
  <c r="R41" i="20"/>
  <c r="Q41" i="20"/>
  <c r="P41" i="20"/>
  <c r="AC41" i="20" s="1"/>
  <c r="AD41" i="20" s="1"/>
  <c r="O41" i="20"/>
  <c r="N41" i="20"/>
  <c r="M41" i="20"/>
  <c r="L41" i="20"/>
  <c r="K41" i="20"/>
  <c r="J41" i="20"/>
  <c r="I41" i="20"/>
  <c r="H41" i="20"/>
  <c r="AC40" i="20"/>
  <c r="AD40" i="20" s="1"/>
  <c r="AD39" i="20"/>
  <c r="AC39" i="20"/>
  <c r="AC38" i="20"/>
  <c r="AD38" i="20" s="1"/>
  <c r="AD37" i="20"/>
  <c r="AC37" i="20"/>
  <c r="AD36" i="20"/>
  <c r="AC36" i="20"/>
  <c r="AA35" i="20"/>
  <c r="Z35" i="20"/>
  <c r="Y35" i="20"/>
  <c r="X35" i="20"/>
  <c r="W35" i="20"/>
  <c r="V35" i="20"/>
  <c r="U35" i="20"/>
  <c r="T35" i="20"/>
  <c r="S35" i="20"/>
  <c r="R35" i="20"/>
  <c r="Q35" i="20"/>
  <c r="P35" i="20"/>
  <c r="O35" i="20"/>
  <c r="N35" i="20"/>
  <c r="M35" i="20"/>
  <c r="L35" i="20"/>
  <c r="K35" i="20"/>
  <c r="J35" i="20"/>
  <c r="I35" i="20"/>
  <c r="H35" i="20"/>
  <c r="AD34" i="20"/>
  <c r="AC34" i="20"/>
  <c r="AA33" i="20"/>
  <c r="Z33" i="20"/>
  <c r="Y33" i="20"/>
  <c r="X33" i="20"/>
  <c r="W33" i="20"/>
  <c r="V33" i="20"/>
  <c r="U33" i="20"/>
  <c r="T33" i="20"/>
  <c r="S33" i="20"/>
  <c r="R33" i="20"/>
  <c r="Q33" i="20"/>
  <c r="P33" i="20"/>
  <c r="O33" i="20"/>
  <c r="N33" i="20"/>
  <c r="M33" i="20"/>
  <c r="L33" i="20"/>
  <c r="K33" i="20"/>
  <c r="J33" i="20"/>
  <c r="I33" i="20"/>
  <c r="H33" i="20"/>
  <c r="AA32" i="20"/>
  <c r="Z32" i="20"/>
  <c r="Y32" i="20"/>
  <c r="X32" i="20"/>
  <c r="W32" i="20"/>
  <c r="V32" i="20"/>
  <c r="U32" i="20"/>
  <c r="T32" i="20"/>
  <c r="S32" i="20"/>
  <c r="R32" i="20"/>
  <c r="Q32" i="20"/>
  <c r="P32" i="20"/>
  <c r="O32" i="20"/>
  <c r="N32" i="20"/>
  <c r="M32" i="20"/>
  <c r="L32" i="20"/>
  <c r="K32" i="20"/>
  <c r="J32" i="20"/>
  <c r="I32" i="20"/>
  <c r="H32" i="20"/>
  <c r="AD31" i="20"/>
  <c r="AC31" i="20"/>
  <c r="AA30" i="20"/>
  <c r="Z30" i="20"/>
  <c r="Y30" i="20"/>
  <c r="X30" i="20"/>
  <c r="W30" i="20"/>
  <c r="V30" i="20"/>
  <c r="U30" i="20"/>
  <c r="T30" i="20"/>
  <c r="S30" i="20"/>
  <c r="R30" i="20"/>
  <c r="Q30" i="20"/>
  <c r="P30" i="20"/>
  <c r="AC30" i="20" s="1"/>
  <c r="AD30" i="20" s="1"/>
  <c r="O30" i="20"/>
  <c r="N30" i="20"/>
  <c r="M30" i="20"/>
  <c r="L30" i="20"/>
  <c r="K30" i="20"/>
  <c r="J30" i="20"/>
  <c r="I30" i="20"/>
  <c r="H30" i="20"/>
  <c r="AC29" i="20"/>
  <c r="AD29" i="20" s="1"/>
  <c r="AA28" i="20"/>
  <c r="Z28" i="20"/>
  <c r="Y28" i="20"/>
  <c r="X28" i="20"/>
  <c r="W28" i="20"/>
  <c r="V28" i="20"/>
  <c r="U28" i="20"/>
  <c r="T28" i="20"/>
  <c r="S28" i="20"/>
  <c r="R28" i="20"/>
  <c r="Q28" i="20"/>
  <c r="P28" i="20"/>
  <c r="AC28" i="20" s="1"/>
  <c r="AD28" i="20" s="1"/>
  <c r="O28" i="20"/>
  <c r="N28" i="20"/>
  <c r="M28" i="20"/>
  <c r="L28" i="20"/>
  <c r="K28" i="20"/>
  <c r="J28" i="20"/>
  <c r="I28" i="20"/>
  <c r="H28" i="20"/>
  <c r="AD27" i="20"/>
  <c r="AC27" i="20"/>
  <c r="AC26" i="20"/>
  <c r="AD26" i="20" s="1"/>
  <c r="AD25" i="20"/>
  <c r="AC25" i="20"/>
  <c r="AC24" i="20"/>
  <c r="AD24" i="20" s="1"/>
  <c r="AD23" i="20"/>
  <c r="AC23" i="20"/>
  <c r="AC22" i="20"/>
  <c r="AD22" i="20" s="1"/>
  <c r="G22" i="20"/>
  <c r="G23" i="20" s="1"/>
  <c r="G24" i="20" s="1"/>
  <c r="G25" i="20" s="1"/>
  <c r="G26" i="20" s="1"/>
  <c r="G27" i="20" s="1"/>
  <c r="G28" i="20" s="1"/>
  <c r="G29" i="20" s="1"/>
  <c r="G30" i="20" s="1"/>
  <c r="G31" i="20" s="1"/>
  <c r="G32" i="20" s="1"/>
  <c r="G33" i="20" s="1"/>
  <c r="G34" i="20" s="1"/>
  <c r="G35" i="20" s="1"/>
  <c r="G36" i="20" s="1"/>
  <c r="G37" i="20" s="1"/>
  <c r="G38" i="20" s="1"/>
  <c r="G39" i="20" s="1"/>
  <c r="G40" i="20" s="1"/>
  <c r="G41" i="20" s="1"/>
  <c r="G42" i="20" s="1"/>
  <c r="G43" i="20" s="1"/>
  <c r="G44" i="20" s="1"/>
  <c r="G45" i="20" s="1"/>
  <c r="G46" i="20" s="1"/>
  <c r="G47" i="20" s="1"/>
  <c r="G48" i="20" s="1"/>
  <c r="G49" i="20" s="1"/>
  <c r="G50" i="20" s="1"/>
  <c r="G51" i="20" s="1"/>
  <c r="G52" i="20" s="1"/>
  <c r="G53" i="20" s="1"/>
  <c r="G54" i="20" s="1"/>
  <c r="G55" i="20" s="1"/>
  <c r="G56" i="20" s="1"/>
  <c r="G57" i="20" s="1"/>
  <c r="G58" i="20" s="1"/>
  <c r="G59" i="20" s="1"/>
  <c r="G60" i="20" s="1"/>
  <c r="G61" i="20" s="1"/>
  <c r="G62" i="20" s="1"/>
  <c r="G63" i="20" s="1"/>
  <c r="G64" i="20" s="1"/>
  <c r="G65" i="20" s="1"/>
  <c r="G66" i="20" s="1"/>
  <c r="G67" i="20" s="1"/>
  <c r="G68" i="20" s="1"/>
  <c r="G69" i="20" s="1"/>
  <c r="G70" i="20" s="1"/>
  <c r="G71" i="20" s="1"/>
  <c r="G72" i="20" s="1"/>
  <c r="G73" i="20" s="1"/>
  <c r="G74" i="20" s="1"/>
  <c r="G75" i="20" s="1"/>
  <c r="G76" i="20" s="1"/>
  <c r="G77" i="20" s="1"/>
  <c r="G78" i="20" s="1"/>
  <c r="G79" i="20" s="1"/>
  <c r="G80" i="20" s="1"/>
  <c r="G81" i="20" s="1"/>
  <c r="G82" i="20" s="1"/>
  <c r="G83" i="20" s="1"/>
  <c r="G84" i="20" s="1"/>
  <c r="G85" i="20" s="1"/>
  <c r="G86" i="20" s="1"/>
  <c r="G87" i="20" s="1"/>
  <c r="G88" i="20" s="1"/>
  <c r="G89" i="20" s="1"/>
  <c r="G90" i="20" s="1"/>
  <c r="G91" i="20" s="1"/>
  <c r="G92" i="20" s="1"/>
  <c r="G93" i="20" s="1"/>
  <c r="G94" i="20" s="1"/>
  <c r="G95" i="20" s="1"/>
  <c r="G96" i="20" s="1"/>
  <c r="G97" i="20" s="1"/>
  <c r="G98" i="20" s="1"/>
  <c r="G99" i="20" s="1"/>
  <c r="G100" i="20" s="1"/>
  <c r="G101" i="20" s="1"/>
  <c r="G102" i="20" s="1"/>
  <c r="G103" i="20" s="1"/>
  <c r="G104" i="20" s="1"/>
  <c r="G105" i="20" s="1"/>
  <c r="G106" i="20" s="1"/>
  <c r="G107" i="20" s="1"/>
  <c r="G108" i="20" s="1"/>
  <c r="G109" i="20" s="1"/>
  <c r="G110" i="20" s="1"/>
  <c r="G111" i="20" s="1"/>
  <c r="G112" i="20" s="1"/>
  <c r="G113" i="20" s="1"/>
  <c r="G114" i="20" s="1"/>
  <c r="G115" i="20" s="1"/>
  <c r="G116" i="20" s="1"/>
  <c r="G117" i="20" s="1"/>
  <c r="G118" i="20" s="1"/>
  <c r="G119" i="20" s="1"/>
  <c r="G120" i="20" s="1"/>
  <c r="G121" i="20" s="1"/>
  <c r="G122" i="20" s="1"/>
  <c r="G123" i="20" s="1"/>
  <c r="G124" i="20" s="1"/>
  <c r="G125" i="20" s="1"/>
  <c r="G126" i="20" s="1"/>
  <c r="G127" i="20" s="1"/>
  <c r="G128" i="20" s="1"/>
  <c r="G129" i="20" s="1"/>
  <c r="G130" i="20" s="1"/>
  <c r="G131" i="20" s="1"/>
  <c r="G132" i="20" s="1"/>
  <c r="G133" i="20" s="1"/>
  <c r="G134" i="20" s="1"/>
  <c r="G135" i="20" s="1"/>
  <c r="G136" i="20" s="1"/>
  <c r="G137" i="20" s="1"/>
  <c r="G138" i="20" s="1"/>
  <c r="G139" i="20" s="1"/>
  <c r="G140" i="20" s="1"/>
  <c r="G141" i="20" s="1"/>
  <c r="G142" i="20" s="1"/>
  <c r="G143" i="20" s="1"/>
  <c r="G144" i="20" s="1"/>
  <c r="G145" i="20" s="1"/>
  <c r="G146" i="20" s="1"/>
  <c r="G147" i="20" s="1"/>
  <c r="G148" i="20" s="1"/>
  <c r="G149" i="20" s="1"/>
  <c r="G150" i="20" s="1"/>
  <c r="G151" i="20" s="1"/>
  <c r="G152" i="20" s="1"/>
  <c r="G153" i="20" s="1"/>
  <c r="G154" i="20" s="1"/>
  <c r="G155" i="20" s="1"/>
  <c r="G156" i="20" s="1"/>
  <c r="G157" i="20" s="1"/>
  <c r="G158" i="20" s="1"/>
  <c r="G159" i="20" s="1"/>
  <c r="G160" i="20" s="1"/>
  <c r="G161" i="20" s="1"/>
  <c r="G162" i="20" s="1"/>
  <c r="G163" i="20" s="1"/>
  <c r="G164" i="20" s="1"/>
  <c r="G165" i="20" s="1"/>
  <c r="G166" i="20" s="1"/>
  <c r="G167" i="20" s="1"/>
  <c r="G168" i="20" s="1"/>
  <c r="G169" i="20" s="1"/>
  <c r="G170" i="20" s="1"/>
  <c r="G171" i="20" s="1"/>
  <c r="G172" i="20" s="1"/>
  <c r="G173" i="20" s="1"/>
  <c r="G174" i="20" s="1"/>
  <c r="G175" i="20" s="1"/>
  <c r="G176" i="20" s="1"/>
  <c r="G177" i="20" s="1"/>
  <c r="G178" i="20" s="1"/>
  <c r="G179" i="20" s="1"/>
  <c r="G180" i="20" s="1"/>
  <c r="G181" i="20" s="1"/>
  <c r="G182" i="20" s="1"/>
  <c r="G183" i="20" s="1"/>
  <c r="G184" i="20" s="1"/>
  <c r="G185" i="20" s="1"/>
  <c r="G186" i="20" s="1"/>
  <c r="G187" i="20" s="1"/>
  <c r="G188" i="20" s="1"/>
  <c r="G189" i="20" s="1"/>
  <c r="G190" i="20" s="1"/>
  <c r="G191" i="20" s="1"/>
  <c r="G192" i="20" s="1"/>
  <c r="G193" i="20" s="1"/>
  <c r="G194" i="20" s="1"/>
  <c r="G195" i="20" s="1"/>
  <c r="G196" i="20" s="1"/>
  <c r="G197" i="20" s="1"/>
  <c r="G198" i="20" s="1"/>
  <c r="G199" i="20" s="1"/>
  <c r="G200" i="20" s="1"/>
  <c r="G201" i="20" s="1"/>
  <c r="G202" i="20" s="1"/>
  <c r="G203" i="20" s="1"/>
  <c r="G204" i="20" s="1"/>
  <c r="G205" i="20" s="1"/>
  <c r="G206" i="20" s="1"/>
  <c r="G207" i="20" s="1"/>
  <c r="G208" i="20" s="1"/>
  <c r="G209" i="20" s="1"/>
  <c r="G210" i="20" s="1"/>
  <c r="G211" i="20" s="1"/>
  <c r="G212" i="20" s="1"/>
  <c r="G213" i="20" s="1"/>
  <c r="G214" i="20" s="1"/>
  <c r="G215" i="20" s="1"/>
  <c r="G216" i="20" s="1"/>
  <c r="G217" i="20" s="1"/>
  <c r="G218" i="20" s="1"/>
  <c r="G219" i="20" s="1"/>
  <c r="G220" i="20" s="1"/>
  <c r="G221" i="20" s="1"/>
  <c r="G222" i="20" s="1"/>
  <c r="G223" i="20" s="1"/>
  <c r="G224" i="20" s="1"/>
  <c r="G225" i="20" s="1"/>
  <c r="G226" i="20" s="1"/>
  <c r="G227" i="20" s="1"/>
  <c r="G228" i="20" s="1"/>
  <c r="G229" i="20" s="1"/>
  <c r="G230" i="20" s="1"/>
  <c r="G231" i="20" s="1"/>
  <c r="G232" i="20" s="1"/>
  <c r="G233" i="20" s="1"/>
  <c r="G234" i="20" s="1"/>
  <c r="G235" i="20" s="1"/>
  <c r="G236" i="20" s="1"/>
  <c r="G237" i="20" s="1"/>
  <c r="G238" i="20" s="1"/>
  <c r="G239" i="20" s="1"/>
  <c r="G240" i="20" s="1"/>
  <c r="G241" i="20" s="1"/>
  <c r="G242" i="20" s="1"/>
  <c r="G243" i="20" s="1"/>
  <c r="G244" i="20" s="1"/>
  <c r="G245" i="20" s="1"/>
  <c r="G246" i="20" s="1"/>
  <c r="G247" i="20" s="1"/>
  <c r="G248" i="20" s="1"/>
  <c r="G249" i="20" s="1"/>
  <c r="G250" i="20" s="1"/>
  <c r="G251" i="20" s="1"/>
  <c r="G252" i="20" s="1"/>
  <c r="G253" i="20" s="1"/>
  <c r="G254" i="20" s="1"/>
  <c r="G255" i="20" s="1"/>
  <c r="G256" i="20" s="1"/>
  <c r="G257" i="20" s="1"/>
  <c r="G258" i="20" s="1"/>
  <c r="G259" i="20" s="1"/>
  <c r="G260" i="20" s="1"/>
  <c r="G261" i="20" s="1"/>
  <c r="G262" i="20" s="1"/>
  <c r="G263" i="20" s="1"/>
  <c r="G264" i="20" s="1"/>
  <c r="G265" i="20" s="1"/>
  <c r="G266" i="20" s="1"/>
  <c r="G267" i="20" s="1"/>
  <c r="G268" i="20" s="1"/>
  <c r="G269" i="20" s="1"/>
  <c r="G270" i="20" s="1"/>
  <c r="G271" i="20" s="1"/>
  <c r="G272" i="20" s="1"/>
  <c r="G273" i="20" s="1"/>
  <c r="G274" i="20" s="1"/>
  <c r="G275" i="20" s="1"/>
  <c r="G276" i="20" s="1"/>
  <c r="G277" i="20" s="1"/>
  <c r="G278" i="20" s="1"/>
  <c r="G279" i="20" s="1"/>
  <c r="G280" i="20" s="1"/>
  <c r="G281" i="20" s="1"/>
  <c r="G282" i="20" s="1"/>
  <c r="G283" i="20" s="1"/>
  <c r="G284" i="20" s="1"/>
  <c r="G285" i="20" s="1"/>
  <c r="G286" i="20" s="1"/>
  <c r="G287" i="20" s="1"/>
  <c r="G288" i="20" s="1"/>
  <c r="G289" i="20" s="1"/>
  <c r="G290" i="20" s="1"/>
  <c r="G291" i="20" s="1"/>
  <c r="G292" i="20" s="1"/>
  <c r="G293" i="20" s="1"/>
  <c r="G294" i="20" s="1"/>
  <c r="G295" i="20" s="1"/>
  <c r="G296" i="20" s="1"/>
  <c r="G297" i="20" s="1"/>
  <c r="G298" i="20" s="1"/>
  <c r="G299" i="20" s="1"/>
  <c r="G300" i="20" s="1"/>
  <c r="G301" i="20" s="1"/>
  <c r="G302" i="20" s="1"/>
  <c r="G303" i="20" s="1"/>
  <c r="G304" i="20" s="1"/>
  <c r="G305" i="20" s="1"/>
  <c r="G306" i="20" s="1"/>
  <c r="G307" i="20" s="1"/>
  <c r="G308" i="20" s="1"/>
  <c r="G309" i="20" s="1"/>
  <c r="G310" i="20" s="1"/>
  <c r="G311" i="20" s="1"/>
  <c r="G312" i="20" s="1"/>
  <c r="G313" i="20" s="1"/>
  <c r="G314" i="20" s="1"/>
  <c r="G315" i="20" s="1"/>
  <c r="G316" i="20" s="1"/>
  <c r="G317" i="20" s="1"/>
  <c r="G318" i="20" s="1"/>
  <c r="G319" i="20" s="1"/>
  <c r="G320" i="20" s="1"/>
  <c r="G321" i="20" s="1"/>
  <c r="G322" i="20" s="1"/>
  <c r="G323" i="20" s="1"/>
  <c r="G324" i="20" s="1"/>
  <c r="G325" i="20" s="1"/>
  <c r="G326" i="20" s="1"/>
  <c r="G327" i="20" s="1"/>
  <c r="G328" i="20" s="1"/>
  <c r="G329" i="20" s="1"/>
  <c r="G330" i="20" s="1"/>
  <c r="G331" i="20" s="1"/>
  <c r="G332" i="20" s="1"/>
  <c r="G333" i="20" s="1"/>
  <c r="G334" i="20" s="1"/>
  <c r="G335" i="20" s="1"/>
  <c r="G336" i="20" s="1"/>
  <c r="G337" i="20" s="1"/>
  <c r="G338" i="20" s="1"/>
  <c r="G339" i="20" s="1"/>
  <c r="G340" i="20" s="1"/>
  <c r="G341" i="20" s="1"/>
  <c r="G342" i="20" s="1"/>
  <c r="G343" i="20" s="1"/>
  <c r="G344" i="20" s="1"/>
  <c r="G345" i="20" s="1"/>
  <c r="G346" i="20" s="1"/>
  <c r="G347" i="20" s="1"/>
  <c r="G348" i="20" s="1"/>
  <c r="G349" i="20" s="1"/>
  <c r="G350" i="20" s="1"/>
  <c r="G351" i="20" s="1"/>
  <c r="G352" i="20" s="1"/>
  <c r="G353" i="20" s="1"/>
  <c r="G354" i="20" s="1"/>
  <c r="G355" i="20" s="1"/>
  <c r="G356" i="20" s="1"/>
  <c r="G357" i="20" s="1"/>
  <c r="G358" i="20" s="1"/>
  <c r="G359" i="20" s="1"/>
  <c r="G360" i="20" s="1"/>
  <c r="G361" i="20" s="1"/>
  <c r="G362" i="20" s="1"/>
  <c r="G363" i="20" s="1"/>
  <c r="G364" i="20" s="1"/>
  <c r="G365" i="20" s="1"/>
  <c r="G366" i="20" s="1"/>
  <c r="G367" i="20" s="1"/>
  <c r="G368" i="20" s="1"/>
  <c r="G369" i="20" s="1"/>
  <c r="G370" i="20" s="1"/>
  <c r="G371" i="20" s="1"/>
  <c r="G372" i="20" s="1"/>
  <c r="G373" i="20" s="1"/>
  <c r="G374" i="20" s="1"/>
  <c r="G375" i="20" s="1"/>
  <c r="G376" i="20" s="1"/>
  <c r="G377" i="20" s="1"/>
  <c r="G378" i="20" s="1"/>
  <c r="G379" i="20" s="1"/>
  <c r="G380" i="20" s="1"/>
  <c r="G381" i="20" s="1"/>
  <c r="G382" i="20" s="1"/>
  <c r="G383" i="20" s="1"/>
  <c r="G384" i="20" s="1"/>
  <c r="G385" i="20" s="1"/>
  <c r="G386" i="20" s="1"/>
  <c r="G387" i="20" s="1"/>
  <c r="G388" i="20" s="1"/>
  <c r="G389" i="20" s="1"/>
  <c r="G390" i="20" s="1"/>
  <c r="G391" i="20" s="1"/>
  <c r="G392" i="20" s="1"/>
  <c r="G393" i="20" s="1"/>
  <c r="G394" i="20" s="1"/>
  <c r="G395" i="20" s="1"/>
  <c r="G396" i="20" s="1"/>
  <c r="G397" i="20" s="1"/>
  <c r="G398" i="20" s="1"/>
  <c r="G399" i="20" s="1"/>
  <c r="G400" i="20" s="1"/>
  <c r="G401" i="20" s="1"/>
  <c r="G402" i="20" s="1"/>
  <c r="G403" i="20" s="1"/>
  <c r="G404" i="20" s="1"/>
  <c r="G405" i="20" s="1"/>
  <c r="G406" i="20" s="1"/>
  <c r="G407" i="20" s="1"/>
  <c r="G408" i="20" s="1"/>
  <c r="G409" i="20" s="1"/>
  <c r="G410" i="20" s="1"/>
  <c r="G411" i="20" s="1"/>
  <c r="G412" i="20" s="1"/>
  <c r="G413" i="20" s="1"/>
  <c r="G414" i="20" s="1"/>
  <c r="G415" i="20" s="1"/>
  <c r="G416" i="20" s="1"/>
  <c r="G417" i="20" s="1"/>
  <c r="G418" i="20" s="1"/>
  <c r="G419" i="20" s="1"/>
  <c r="G420" i="20" s="1"/>
  <c r="G421" i="20" s="1"/>
  <c r="G422" i="20" s="1"/>
  <c r="G423" i="20" s="1"/>
  <c r="G424" i="20" s="1"/>
  <c r="G425" i="20" s="1"/>
  <c r="G426" i="20" s="1"/>
  <c r="G427" i="20" s="1"/>
  <c r="G428" i="20" s="1"/>
  <c r="G429" i="20" s="1"/>
  <c r="G430" i="20" s="1"/>
  <c r="G431" i="20" s="1"/>
  <c r="G432" i="20" s="1"/>
  <c r="G433" i="20" s="1"/>
  <c r="G434" i="20" s="1"/>
  <c r="G435" i="20" s="1"/>
  <c r="G436" i="20" s="1"/>
  <c r="G437" i="20" s="1"/>
  <c r="G438" i="20" s="1"/>
  <c r="G439" i="20" s="1"/>
  <c r="G440" i="20" s="1"/>
  <c r="G441" i="20" s="1"/>
  <c r="G442" i="20" s="1"/>
  <c r="G443" i="20" s="1"/>
  <c r="G444" i="20" s="1"/>
  <c r="G445" i="20" s="1"/>
  <c r="G446" i="20" s="1"/>
  <c r="G447" i="20" s="1"/>
  <c r="G448" i="20" s="1"/>
  <c r="G449" i="20" s="1"/>
  <c r="G450" i="20" s="1"/>
  <c r="G451" i="20" s="1"/>
  <c r="G452" i="20" s="1"/>
  <c r="G453" i="20" s="1"/>
  <c r="G454" i="20" s="1"/>
  <c r="G455" i="20" s="1"/>
  <c r="G456" i="20" s="1"/>
  <c r="G457" i="20" s="1"/>
  <c r="G458" i="20" s="1"/>
  <c r="G459" i="20" s="1"/>
  <c r="G460" i="20" s="1"/>
  <c r="AC21" i="20"/>
  <c r="AD21" i="20" s="1"/>
  <c r="AC20" i="20"/>
  <c r="AD20" i="20" s="1"/>
  <c r="AA19" i="20"/>
  <c r="Z19" i="20"/>
  <c r="Y19" i="20"/>
  <c r="X19" i="20"/>
  <c r="W19" i="20"/>
  <c r="V19" i="20"/>
  <c r="U19" i="20"/>
  <c r="T19" i="20"/>
  <c r="S19" i="20"/>
  <c r="R19" i="20"/>
  <c r="Q19" i="20"/>
  <c r="P19" i="20"/>
  <c r="O19" i="20"/>
  <c r="N19" i="20"/>
  <c r="M19" i="20"/>
  <c r="L19" i="20"/>
  <c r="K19" i="20"/>
  <c r="J19" i="20"/>
  <c r="I19" i="20"/>
  <c r="H19" i="20"/>
  <c r="AA18" i="20"/>
  <c r="Z18" i="20"/>
  <c r="Y18" i="20"/>
  <c r="X18" i="20"/>
  <c r="W18" i="20"/>
  <c r="V18" i="20"/>
  <c r="U18" i="20"/>
  <c r="T18" i="20"/>
  <c r="S18" i="20"/>
  <c r="R18" i="20"/>
  <c r="Q18" i="20"/>
  <c r="P18" i="20"/>
  <c r="O18" i="20"/>
  <c r="N18" i="20"/>
  <c r="M18" i="20"/>
  <c r="L18" i="20"/>
  <c r="K18" i="20"/>
  <c r="J18" i="20"/>
  <c r="I18" i="20"/>
  <c r="H18" i="20"/>
  <c r="AC17" i="20"/>
  <c r="AD17" i="20" s="1"/>
  <c r="G17" i="20"/>
  <c r="G18" i="20" s="1"/>
  <c r="G19" i="20" s="1"/>
  <c r="G20" i="20" s="1"/>
  <c r="G21" i="20" s="1"/>
  <c r="AC16" i="20"/>
  <c r="AD16" i="20" s="1"/>
  <c r="AD15" i="20"/>
  <c r="AC15" i="20"/>
  <c r="AD14" i="20"/>
  <c r="AC14" i="20"/>
  <c r="AC13" i="20"/>
  <c r="AD13" i="20" s="1"/>
  <c r="AC12" i="20"/>
  <c r="AD12" i="20" s="1"/>
  <c r="AD11" i="20"/>
  <c r="AC11" i="20"/>
  <c r="G11" i="20"/>
  <c r="G12" i="20" s="1"/>
  <c r="G13" i="20" s="1"/>
  <c r="G14" i="20" s="1"/>
  <c r="G15" i="20" s="1"/>
  <c r="G16" i="20" s="1"/>
  <c r="AD10" i="20"/>
  <c r="AC10" i="20"/>
  <c r="AC9" i="20"/>
  <c r="AD9" i="20" s="1"/>
  <c r="G9" i="20"/>
  <c r="G10" i="20" s="1"/>
  <c r="AC8" i="20"/>
  <c r="AD8" i="20" s="1"/>
  <c r="AC7" i="20"/>
  <c r="AD7" i="20" s="1"/>
  <c r="G7" i="20"/>
  <c r="G8" i="20" s="1"/>
  <c r="AB5" i="20"/>
  <c r="AC402" i="3"/>
  <c r="AD402" i="3" s="1"/>
  <c r="AC460" i="3"/>
  <c r="AD460" i="3" s="1"/>
  <c r="AC398" i="3"/>
  <c r="AD398" i="3" s="1"/>
  <c r="AC397" i="3"/>
  <c r="AD397" i="3" s="1"/>
  <c r="AC396" i="3"/>
  <c r="AD396" i="3" s="1"/>
  <c r="AC395" i="3"/>
  <c r="AD395" i="3" s="1"/>
  <c r="AC394" i="3"/>
  <c r="AD394" i="3" s="1"/>
  <c r="AC393" i="3"/>
  <c r="AD393" i="3" s="1"/>
  <c r="AC392" i="3"/>
  <c r="AD392" i="3" s="1"/>
  <c r="AC391" i="3"/>
  <c r="AD391" i="3" s="1"/>
  <c r="AC390" i="3"/>
  <c r="AD390" i="3" s="1"/>
  <c r="AC389" i="3"/>
  <c r="AD389" i="3" s="1"/>
  <c r="AC388" i="3"/>
  <c r="AD388" i="3" s="1"/>
  <c r="AC386" i="3"/>
  <c r="AD386" i="3" s="1"/>
  <c r="AC383" i="3"/>
  <c r="AD383" i="3" s="1"/>
  <c r="AC382" i="3"/>
  <c r="AD382" i="3" s="1"/>
  <c r="AC381" i="3"/>
  <c r="AD381" i="3" s="1"/>
  <c r="AC380" i="3"/>
  <c r="AD380" i="3" s="1"/>
  <c r="AC379" i="3"/>
  <c r="AD379" i="3" s="1"/>
  <c r="AC378" i="3"/>
  <c r="AD378" i="3" s="1"/>
  <c r="AC377" i="3"/>
  <c r="AD377" i="3" s="1"/>
  <c r="AC376" i="3"/>
  <c r="AD376" i="3" s="1"/>
  <c r="AC455" i="3" l="1"/>
  <c r="AD455" i="3" s="1"/>
  <c r="AC65" i="20"/>
  <c r="AD65" i="20" s="1"/>
  <c r="AC100" i="20"/>
  <c r="AD100" i="20" s="1"/>
  <c r="AC107" i="20"/>
  <c r="AD107" i="20" s="1"/>
  <c r="AC118" i="20"/>
  <c r="AD118" i="20" s="1"/>
  <c r="AC206" i="20"/>
  <c r="AD206" i="20" s="1"/>
  <c r="AC48" i="20"/>
  <c r="AD48" i="20" s="1"/>
  <c r="AC52" i="20"/>
  <c r="AD52" i="20" s="1"/>
  <c r="AC55" i="20"/>
  <c r="AD55" i="20" s="1"/>
  <c r="AC103" i="20"/>
  <c r="AD103" i="20" s="1"/>
  <c r="AC249" i="20"/>
  <c r="AD249" i="20" s="1"/>
  <c r="AC133" i="20"/>
  <c r="AD133" i="20" s="1"/>
  <c r="AC165" i="20"/>
  <c r="AD165" i="20" s="1"/>
  <c r="AC455" i="20"/>
  <c r="AD455" i="20" s="1"/>
  <c r="AC18" i="20"/>
  <c r="AD18" i="20" s="1"/>
  <c r="AC160" i="20"/>
  <c r="AD160" i="20" s="1"/>
  <c r="AC108" i="20"/>
  <c r="AD108" i="20" s="1"/>
  <c r="AC327" i="20"/>
  <c r="AD327" i="20" s="1"/>
  <c r="AC238" i="20"/>
  <c r="AD238" i="20" s="1"/>
  <c r="AC19" i="20"/>
  <c r="AD19" i="20" s="1"/>
  <c r="AC56" i="20"/>
  <c r="AD56" i="20" s="1"/>
  <c r="AC187" i="20"/>
  <c r="AD187" i="20" s="1"/>
  <c r="AC316" i="20"/>
  <c r="AD316" i="20" s="1"/>
  <c r="AC33" i="20"/>
  <c r="AD33" i="20" s="1"/>
  <c r="AC64" i="20"/>
  <c r="AD64" i="20" s="1"/>
  <c r="AC99" i="20"/>
  <c r="AD99" i="20" s="1"/>
  <c r="AC149" i="20"/>
  <c r="AD149" i="20" s="1"/>
  <c r="AC338" i="20"/>
  <c r="AD338" i="20" s="1"/>
  <c r="AC410" i="20"/>
  <c r="AD410" i="20" s="1"/>
  <c r="AC32" i="20"/>
  <c r="AD32" i="20" s="1"/>
  <c r="AC178" i="20"/>
  <c r="AD178" i="20" s="1"/>
  <c r="AC57" i="20"/>
  <c r="AD57" i="20" s="1"/>
  <c r="AC145" i="20"/>
  <c r="AD145" i="20" s="1"/>
  <c r="AC164" i="20"/>
  <c r="AD164" i="20" s="1"/>
  <c r="AC177" i="20"/>
  <c r="AD177" i="20" s="1"/>
  <c r="AC337" i="20"/>
  <c r="AD337" i="20" s="1"/>
  <c r="AC369" i="20"/>
  <c r="AD369" i="20" s="1"/>
  <c r="AC70" i="20"/>
  <c r="AD70" i="20" s="1"/>
  <c r="AC74" i="20"/>
  <c r="AD74" i="20" s="1"/>
  <c r="AC132" i="20"/>
  <c r="AD132" i="20" s="1"/>
  <c r="AC144" i="20"/>
  <c r="AD144" i="20" s="1"/>
  <c r="AC167" i="20"/>
  <c r="AD167" i="20" s="1"/>
  <c r="AA219" i="20"/>
  <c r="O219" i="20"/>
  <c r="O461" i="20" s="1"/>
  <c r="Q219" i="20"/>
  <c r="Q461" i="20" s="1"/>
  <c r="P219" i="20"/>
  <c r="P461" i="20" s="1"/>
  <c r="W219" i="20"/>
  <c r="J219" i="20"/>
  <c r="U219" i="20"/>
  <c r="E5" i="20"/>
  <c r="T219" i="20"/>
  <c r="T461" i="20" s="1"/>
  <c r="R219" i="20"/>
  <c r="S219" i="20"/>
  <c r="M219" i="20"/>
  <c r="E461" i="20"/>
  <c r="K219" i="20"/>
  <c r="K461" i="20" s="1"/>
  <c r="AC315" i="20"/>
  <c r="AD315" i="20" s="1"/>
  <c r="AC409" i="20"/>
  <c r="AD409" i="20" s="1"/>
  <c r="AC102" i="20"/>
  <c r="AD102" i="20" s="1"/>
  <c r="AC127" i="20"/>
  <c r="AD127" i="20" s="1"/>
  <c r="AC156" i="20"/>
  <c r="AD156" i="20" s="1"/>
  <c r="AC172" i="20"/>
  <c r="AD172" i="20" s="1"/>
  <c r="AC226" i="20"/>
  <c r="AD226" i="20" s="1"/>
  <c r="AC255" i="20"/>
  <c r="AD255" i="20" s="1"/>
  <c r="AC269" i="20"/>
  <c r="AD269" i="20" s="1"/>
  <c r="AC280" i="20"/>
  <c r="AD280" i="20" s="1"/>
  <c r="AC293" i="20"/>
  <c r="AD293" i="20" s="1"/>
  <c r="AC300" i="20"/>
  <c r="AD300" i="20" s="1"/>
  <c r="AC303" i="20"/>
  <c r="AD303" i="20" s="1"/>
  <c r="AC333" i="20"/>
  <c r="AD333" i="20" s="1"/>
  <c r="H219" i="20"/>
  <c r="AC240" i="20"/>
  <c r="AD240" i="20" s="1"/>
  <c r="AC268" i="20"/>
  <c r="AD268" i="20" s="1"/>
  <c r="AC322" i="20"/>
  <c r="AD322" i="20" s="1"/>
  <c r="W461" i="20"/>
  <c r="AC69" i="20"/>
  <c r="AD69" i="20" s="1"/>
  <c r="AC105" i="20"/>
  <c r="AD105" i="20" s="1"/>
  <c r="AC119" i="20"/>
  <c r="AD119" i="20" s="1"/>
  <c r="AC126" i="20"/>
  <c r="AD126" i="20" s="1"/>
  <c r="AC135" i="20"/>
  <c r="AD135" i="20" s="1"/>
  <c r="AC181" i="20"/>
  <c r="AD181" i="20" s="1"/>
  <c r="AC191" i="20"/>
  <c r="AD191" i="20" s="1"/>
  <c r="I219" i="20"/>
  <c r="AC236" i="20"/>
  <c r="AD236" i="20" s="1"/>
  <c r="AC244" i="20"/>
  <c r="AD244" i="20" s="1"/>
  <c r="AC310" i="20"/>
  <c r="AD310" i="20" s="1"/>
  <c r="AC368" i="20"/>
  <c r="AD368" i="20" s="1"/>
  <c r="L461" i="20"/>
  <c r="X461" i="20"/>
  <c r="AC49" i="20"/>
  <c r="AD49" i="20" s="1"/>
  <c r="AC53" i="20"/>
  <c r="AD53" i="20" s="1"/>
  <c r="AC110" i="20"/>
  <c r="AD110" i="20" s="1"/>
  <c r="AC162" i="20"/>
  <c r="AD162" i="20" s="1"/>
  <c r="AC218" i="20"/>
  <c r="AD218" i="20" s="1"/>
  <c r="L219" i="20"/>
  <c r="AC260" i="20"/>
  <c r="AD260" i="20" s="1"/>
  <c r="AC276" i="20"/>
  <c r="AD276" i="20" s="1"/>
  <c r="AC299" i="20"/>
  <c r="AD299" i="20" s="1"/>
  <c r="AC309" i="20"/>
  <c r="AD309" i="20" s="1"/>
  <c r="AC321" i="20"/>
  <c r="AD321" i="20" s="1"/>
  <c r="AC332" i="20"/>
  <c r="AD332" i="20" s="1"/>
  <c r="I461" i="20"/>
  <c r="U461" i="20"/>
  <c r="AC46" i="20"/>
  <c r="AD46" i="20" s="1"/>
  <c r="AC59" i="20"/>
  <c r="AD59" i="20" s="1"/>
  <c r="AC63" i="20"/>
  <c r="AD63" i="20" s="1"/>
  <c r="AC58" i="20"/>
  <c r="AD58" i="20" s="1"/>
  <c r="AC68" i="20"/>
  <c r="AD68" i="20" s="1"/>
  <c r="AC81" i="20"/>
  <c r="AD81" i="20" s="1"/>
  <c r="AC101" i="20"/>
  <c r="AD101" i="20" s="1"/>
  <c r="N219" i="20"/>
  <c r="N461" i="20" s="1"/>
  <c r="AC254" i="20"/>
  <c r="AD254" i="20" s="1"/>
  <c r="AC264" i="20"/>
  <c r="AD264" i="20" s="1"/>
  <c r="AC287" i="20"/>
  <c r="AD287" i="20" s="1"/>
  <c r="AC329" i="20"/>
  <c r="AD329" i="20" s="1"/>
  <c r="AC340" i="20"/>
  <c r="AD340" i="20" s="1"/>
  <c r="Z461" i="20"/>
  <c r="AC72" i="20"/>
  <c r="AD72" i="20" s="1"/>
  <c r="AC155" i="20"/>
  <c r="AD155" i="20" s="1"/>
  <c r="AC174" i="20"/>
  <c r="AD174" i="20" s="1"/>
  <c r="V219" i="20"/>
  <c r="AC296" i="20"/>
  <c r="AD296" i="20" s="1"/>
  <c r="AC306" i="20"/>
  <c r="AD306" i="20" s="1"/>
  <c r="AC312" i="20"/>
  <c r="AD312" i="20" s="1"/>
  <c r="AC328" i="20"/>
  <c r="AD328" i="20" s="1"/>
  <c r="AC363" i="20"/>
  <c r="AD363" i="20" s="1"/>
  <c r="AC35" i="20"/>
  <c r="AD35" i="20" s="1"/>
  <c r="AC61" i="20"/>
  <c r="AD61" i="20" s="1"/>
  <c r="AC109" i="20"/>
  <c r="AD109" i="20" s="1"/>
  <c r="AC134" i="20"/>
  <c r="AD134" i="20" s="1"/>
  <c r="AC150" i="20"/>
  <c r="AD150" i="20" s="1"/>
  <c r="AC154" i="20"/>
  <c r="AD154" i="20" s="1"/>
  <c r="AC180" i="20"/>
  <c r="AD180" i="20" s="1"/>
  <c r="X219" i="20"/>
  <c r="AC225" i="20"/>
  <c r="AD225" i="20" s="1"/>
  <c r="AC243" i="20"/>
  <c r="AD243" i="20" s="1"/>
  <c r="AC400" i="20"/>
  <c r="AD400" i="20" s="1"/>
  <c r="AC417" i="20"/>
  <c r="AD417" i="20" s="1"/>
  <c r="M461" i="20"/>
  <c r="Y461" i="20"/>
  <c r="AC125" i="20"/>
  <c r="AD125" i="20" s="1"/>
  <c r="AC143" i="20"/>
  <c r="AD143" i="20" s="1"/>
  <c r="AC171" i="20"/>
  <c r="AD171" i="20" s="1"/>
  <c r="AC194" i="20"/>
  <c r="AD194" i="20" s="1"/>
  <c r="AC216" i="20"/>
  <c r="AD216" i="20" s="1"/>
  <c r="AC438" i="20"/>
  <c r="AD438" i="20" s="1"/>
  <c r="AC263" i="20"/>
  <c r="AD263" i="20" s="1"/>
  <c r="AC320" i="20"/>
  <c r="AD320" i="20" s="1"/>
  <c r="AC326" i="20"/>
  <c r="AD326" i="20" s="1"/>
  <c r="AC336" i="20"/>
  <c r="AD336" i="20" s="1"/>
  <c r="AC347" i="20"/>
  <c r="AD347" i="20" s="1"/>
  <c r="AC356" i="20"/>
  <c r="AD356" i="20" s="1"/>
  <c r="AC364" i="20"/>
  <c r="AD364" i="20" s="1"/>
  <c r="AC375" i="20"/>
  <c r="AD375" i="20" s="1"/>
  <c r="AC384" i="20"/>
  <c r="AD384" i="20" s="1"/>
  <c r="AC405" i="20"/>
  <c r="AD405" i="20" s="1"/>
  <c r="AC445" i="20"/>
  <c r="AD445" i="20" s="1"/>
  <c r="AC453" i="20"/>
  <c r="AD453" i="20" s="1"/>
  <c r="AA461" i="20"/>
  <c r="AC124" i="20"/>
  <c r="AD124" i="20" s="1"/>
  <c r="AC161" i="20"/>
  <c r="AD161" i="20" s="1"/>
  <c r="AC193" i="20"/>
  <c r="AD193" i="20" s="1"/>
  <c r="AC215" i="20"/>
  <c r="AD215" i="20" s="1"/>
  <c r="AC257" i="20"/>
  <c r="AD257" i="20" s="1"/>
  <c r="AC297" i="20"/>
  <c r="AD297" i="20" s="1"/>
  <c r="AC302" i="20"/>
  <c r="AD302" i="20" s="1"/>
  <c r="AC346" i="20"/>
  <c r="AD346" i="20" s="1"/>
  <c r="AC371" i="20"/>
  <c r="AD371" i="20" s="1"/>
  <c r="AC404" i="20"/>
  <c r="AD404" i="20" s="1"/>
  <c r="AC413" i="20"/>
  <c r="AD413" i="20" s="1"/>
  <c r="AC419" i="20"/>
  <c r="AD419" i="20" s="1"/>
  <c r="AC452" i="20"/>
  <c r="AD452" i="20" s="1"/>
  <c r="AC185" i="20"/>
  <c r="AD185" i="20" s="1"/>
  <c r="AC235" i="20"/>
  <c r="AD235" i="20" s="1"/>
  <c r="AC307" i="20"/>
  <c r="AD307" i="20" s="1"/>
  <c r="AC370" i="20"/>
  <c r="AD370" i="20" s="1"/>
  <c r="AC429" i="20"/>
  <c r="AD429" i="20" s="1"/>
  <c r="AC247" i="20"/>
  <c r="AD247" i="20" s="1"/>
  <c r="AC284" i="20"/>
  <c r="AD284" i="20" s="1"/>
  <c r="AC289" i="20"/>
  <c r="AD289" i="20" s="1"/>
  <c r="AC291" i="20"/>
  <c r="AD291" i="20" s="1"/>
  <c r="AC319" i="20"/>
  <c r="AD319" i="20" s="1"/>
  <c r="AC335" i="20"/>
  <c r="AD335" i="20" s="1"/>
  <c r="AC387" i="20"/>
  <c r="AD387" i="20" s="1"/>
  <c r="AC427" i="20"/>
  <c r="AD427" i="20" s="1"/>
  <c r="R461" i="20"/>
  <c r="AC104" i="20"/>
  <c r="AD104" i="20" s="1"/>
  <c r="AC159" i="20"/>
  <c r="AD159" i="20" s="1"/>
  <c r="AC251" i="20"/>
  <c r="AD251" i="20" s="1"/>
  <c r="AC256" i="20"/>
  <c r="AD256" i="20" s="1"/>
  <c r="AC271" i="20"/>
  <c r="AD271" i="20" s="1"/>
  <c r="AC350" i="20"/>
  <c r="AD350" i="20" s="1"/>
  <c r="AC362" i="20"/>
  <c r="AD362" i="20" s="1"/>
  <c r="AC374" i="20"/>
  <c r="AD374" i="20" s="1"/>
  <c r="AC385" i="20"/>
  <c r="AD385" i="20" s="1"/>
  <c r="AC411" i="20"/>
  <c r="AD411" i="20" s="1"/>
  <c r="AC444" i="20"/>
  <c r="AD444" i="20" s="1"/>
  <c r="H461" i="20"/>
  <c r="AC184" i="20"/>
  <c r="AD184" i="20" s="1"/>
  <c r="AC231" i="20"/>
  <c r="AD231" i="20" s="1"/>
  <c r="AC265" i="20"/>
  <c r="AD265" i="20" s="1"/>
  <c r="AC275" i="20"/>
  <c r="AD275" i="20" s="1"/>
  <c r="AC283" i="20"/>
  <c r="AD283" i="20" s="1"/>
  <c r="AC318" i="20"/>
  <c r="AD318" i="20" s="1"/>
  <c r="AC365" i="20"/>
  <c r="AD365" i="20" s="1"/>
  <c r="AC403" i="20"/>
  <c r="AD403" i="20" s="1"/>
  <c r="AC414" i="20"/>
  <c r="AD414" i="20" s="1"/>
  <c r="AC418" i="20"/>
  <c r="AD418" i="20" s="1"/>
  <c r="AC425" i="20"/>
  <c r="AD425" i="20" s="1"/>
  <c r="AC451" i="20"/>
  <c r="AD451" i="20" s="1"/>
  <c r="AC454" i="20"/>
  <c r="AD454" i="20" s="1"/>
  <c r="AC416" i="20"/>
  <c r="AD416" i="20" s="1"/>
  <c r="AC246" i="20"/>
  <c r="AD246" i="20" s="1"/>
  <c r="AC402" i="20"/>
  <c r="AD402" i="20" s="1"/>
  <c r="AC423" i="20"/>
  <c r="AD423" i="20" s="1"/>
  <c r="AC450" i="20"/>
  <c r="AD450" i="20" s="1"/>
  <c r="AC360" i="20"/>
  <c r="AD360" i="20" s="1"/>
  <c r="AC295" i="20"/>
  <c r="AD295" i="20" s="1"/>
  <c r="AC367" i="20"/>
  <c r="AD367" i="20" s="1"/>
  <c r="AC428" i="20"/>
  <c r="AD428" i="20" s="1"/>
  <c r="AC372" i="20"/>
  <c r="AD372" i="20" s="1"/>
  <c r="AC331" i="20"/>
  <c r="AD331" i="20" s="1"/>
  <c r="AC343" i="20"/>
  <c r="AD343" i="20" s="1"/>
  <c r="AC358" i="20"/>
  <c r="AD358" i="20" s="1"/>
  <c r="AC440" i="20"/>
  <c r="AD440" i="20" s="1"/>
  <c r="V205" i="20"/>
  <c r="V461" i="20" s="1"/>
  <c r="J205" i="20"/>
  <c r="S205" i="20"/>
  <c r="S461" i="20" s="1"/>
  <c r="AC399" i="20"/>
  <c r="AD399" i="20" s="1"/>
  <c r="AC426" i="20"/>
  <c r="AD426" i="20" s="1"/>
  <c r="AC447" i="20"/>
  <c r="AD447" i="20" s="1"/>
  <c r="AC401" i="3"/>
  <c r="AD401" i="3" s="1"/>
  <c r="AC450" i="3"/>
  <c r="AD450" i="3" s="1"/>
  <c r="AC444" i="3"/>
  <c r="AD444" i="3" s="1"/>
  <c r="AC449" i="3"/>
  <c r="AD449" i="3" s="1"/>
  <c r="AC452" i="3"/>
  <c r="AD452" i="3" s="1"/>
  <c r="AC445" i="3"/>
  <c r="AD445" i="3" s="1"/>
  <c r="AC454" i="3"/>
  <c r="AD454" i="3" s="1"/>
  <c r="AC443" i="3"/>
  <c r="AD443" i="3" s="1"/>
  <c r="AC447" i="3"/>
  <c r="AD447" i="3" s="1"/>
  <c r="AC448" i="3"/>
  <c r="AD448" i="3" s="1"/>
  <c r="AC451" i="3"/>
  <c r="AD451" i="3" s="1"/>
  <c r="AC453" i="3"/>
  <c r="AD453" i="3" s="1"/>
  <c r="AC446" i="3"/>
  <c r="AD446" i="3" s="1"/>
  <c r="AC442" i="3"/>
  <c r="AD442" i="3" s="1"/>
  <c r="AC426" i="3"/>
  <c r="AD426" i="3" s="1"/>
  <c r="AC425" i="3"/>
  <c r="AD425" i="3" s="1"/>
  <c r="AC431" i="3"/>
  <c r="AD431" i="3" s="1"/>
  <c r="AC434" i="3"/>
  <c r="AD434" i="3" s="1"/>
  <c r="AC427" i="3"/>
  <c r="AD427" i="3" s="1"/>
  <c r="AC440" i="3"/>
  <c r="AD440" i="3" s="1"/>
  <c r="AC433" i="3"/>
  <c r="AD433" i="3" s="1"/>
  <c r="AC439" i="3"/>
  <c r="AD439" i="3" s="1"/>
  <c r="AC435" i="3"/>
  <c r="AD435" i="3" s="1"/>
  <c r="AC424" i="3"/>
  <c r="AD424" i="3" s="1"/>
  <c r="AC430" i="3"/>
  <c r="AD430" i="3" s="1"/>
  <c r="AC432" i="3"/>
  <c r="AD432" i="3" s="1"/>
  <c r="AC436" i="3"/>
  <c r="AD436" i="3" s="1"/>
  <c r="AC429" i="3"/>
  <c r="AD429" i="3" s="1"/>
  <c r="AC437" i="3"/>
  <c r="AD437" i="3" s="1"/>
  <c r="AC438" i="3"/>
  <c r="AD438" i="3" s="1"/>
  <c r="AC441" i="3"/>
  <c r="AD441" i="3" s="1"/>
  <c r="AC428" i="3"/>
  <c r="AD428" i="3" s="1"/>
  <c r="AC413" i="3"/>
  <c r="AD413" i="3" s="1"/>
  <c r="AC419" i="3"/>
  <c r="AD419" i="3" s="1"/>
  <c r="AC418" i="3"/>
  <c r="AD418" i="3" s="1"/>
  <c r="AC417" i="3"/>
  <c r="AD417" i="3" s="1"/>
  <c r="AC422" i="3"/>
  <c r="AD422" i="3" s="1"/>
  <c r="AC405" i="3"/>
  <c r="AD405" i="3" s="1"/>
  <c r="AC415" i="3"/>
  <c r="AD415" i="3" s="1"/>
  <c r="AC412" i="3"/>
  <c r="AD412" i="3" s="1"/>
  <c r="AC421" i="3"/>
  <c r="AD421" i="3" s="1"/>
  <c r="AC420" i="3"/>
  <c r="AD420" i="3" s="1"/>
  <c r="AC416" i="3"/>
  <c r="AD416" i="3" s="1"/>
  <c r="AC414" i="3"/>
  <c r="AD414" i="3" s="1"/>
  <c r="AC423" i="3"/>
  <c r="AD423" i="3" s="1"/>
  <c r="AC410" i="3"/>
  <c r="AD410" i="3" s="1"/>
  <c r="AC407" i="3"/>
  <c r="AD407" i="3" s="1"/>
  <c r="AC408" i="3"/>
  <c r="AD408" i="3" s="1"/>
  <c r="AC406" i="3"/>
  <c r="AD406" i="3" s="1"/>
  <c r="AC404" i="3"/>
  <c r="AD404" i="3" s="1"/>
  <c r="AC409" i="3"/>
  <c r="AD409" i="3" s="1"/>
  <c r="AC411" i="3"/>
  <c r="AD411" i="3" s="1"/>
  <c r="AC403" i="3"/>
  <c r="AD403" i="3" s="1"/>
  <c r="AC372" i="3"/>
  <c r="AD372" i="3" s="1"/>
  <c r="AC365" i="3"/>
  <c r="AD365" i="3" s="1"/>
  <c r="AC366" i="3"/>
  <c r="AD366" i="3" s="1"/>
  <c r="AC370" i="3"/>
  <c r="AD370" i="3" s="1"/>
  <c r="AC400" i="3"/>
  <c r="AD400" i="3" s="1"/>
  <c r="AC368" i="3"/>
  <c r="AD368" i="3" s="1"/>
  <c r="AC374" i="3"/>
  <c r="AD374" i="3" s="1"/>
  <c r="AC367" i="3"/>
  <c r="AD367" i="3" s="1"/>
  <c r="AC369" i="3"/>
  <c r="AD369" i="3" s="1"/>
  <c r="AC373" i="3"/>
  <c r="AD373" i="3" s="1"/>
  <c r="AC371" i="3"/>
  <c r="AD371" i="3" s="1"/>
  <c r="AC375" i="3"/>
  <c r="AD375" i="3" s="1"/>
  <c r="AC339" i="3"/>
  <c r="AD339" i="3" s="1"/>
  <c r="AC290" i="3"/>
  <c r="AD290" i="3" s="1"/>
  <c r="AC205" i="20" l="1"/>
  <c r="AD205" i="20" s="1"/>
  <c r="AC219" i="20"/>
  <c r="AD219" i="20" s="1"/>
  <c r="J461" i="20"/>
  <c r="E463" i="20" s="1"/>
  <c r="AC346" i="3"/>
  <c r="AD346" i="3" s="1"/>
  <c r="AC350" i="3"/>
  <c r="AD350" i="3" s="1"/>
  <c r="AC354" i="3"/>
  <c r="AD354" i="3" s="1"/>
  <c r="AC362" i="3"/>
  <c r="AD362" i="3" s="1"/>
  <c r="AC358" i="3"/>
  <c r="AD358" i="3" s="1"/>
  <c r="AC343" i="3"/>
  <c r="AD343" i="3" s="1"/>
  <c r="AC351" i="3"/>
  <c r="AD351" i="3" s="1"/>
  <c r="AC363" i="3"/>
  <c r="AD363" i="3" s="1"/>
  <c r="AC352" i="3"/>
  <c r="AD352" i="3" s="1"/>
  <c r="AC356" i="3"/>
  <c r="AD356" i="3" s="1"/>
  <c r="AC341" i="3"/>
  <c r="AD341" i="3" s="1"/>
  <c r="AC347" i="3"/>
  <c r="AD347" i="3" s="1"/>
  <c r="AC360" i="3"/>
  <c r="AD360" i="3" s="1"/>
  <c r="AC345" i="3"/>
  <c r="AD345" i="3" s="1"/>
  <c r="AC349" i="3"/>
  <c r="AD349" i="3" s="1"/>
  <c r="AC353" i="3"/>
  <c r="AD353" i="3" s="1"/>
  <c r="AC357" i="3"/>
  <c r="AD357" i="3" s="1"/>
  <c r="AC361" i="3"/>
  <c r="AD361" i="3" s="1"/>
  <c r="AC364" i="3"/>
  <c r="AD364" i="3" s="1"/>
  <c r="AC348" i="3"/>
  <c r="AD348" i="3" s="1"/>
  <c r="AC384" i="3"/>
  <c r="AD384" i="3" s="1"/>
  <c r="AC385" i="3"/>
  <c r="AD385" i="3" s="1"/>
  <c r="AC355" i="3"/>
  <c r="AD355" i="3" s="1"/>
  <c r="AC359" i="3"/>
  <c r="AD359" i="3" s="1"/>
  <c r="AC342" i="3"/>
  <c r="AD342" i="3" s="1"/>
  <c r="AC387" i="3"/>
  <c r="AD387" i="3" s="1"/>
  <c r="AC344" i="3"/>
  <c r="AD344" i="3" s="1"/>
  <c r="AC340" i="3"/>
  <c r="AD340" i="3" s="1"/>
  <c r="AC293" i="3"/>
  <c r="AD293" i="3" s="1"/>
  <c r="AC295" i="3"/>
  <c r="AD295" i="3" s="1"/>
  <c r="AC297" i="3"/>
  <c r="AD297" i="3" s="1"/>
  <c r="AC299" i="3"/>
  <c r="AD299" i="3" s="1"/>
  <c r="AC303" i="3"/>
  <c r="AD303" i="3" s="1"/>
  <c r="AC305" i="3"/>
  <c r="AD305" i="3" s="1"/>
  <c r="AC309" i="3"/>
  <c r="AD309" i="3" s="1"/>
  <c r="AC311" i="3"/>
  <c r="AD311" i="3" s="1"/>
  <c r="AC313" i="3"/>
  <c r="AD313" i="3" s="1"/>
  <c r="AC319" i="3"/>
  <c r="AD319" i="3" s="1"/>
  <c r="AC321" i="3"/>
  <c r="AD321" i="3" s="1"/>
  <c r="AC323" i="3"/>
  <c r="AD323" i="3" s="1"/>
  <c r="AC325" i="3"/>
  <c r="AD325" i="3" s="1"/>
  <c r="AC335" i="3"/>
  <c r="AD335" i="3" s="1"/>
  <c r="AC337" i="3"/>
  <c r="AD337" i="3" s="1"/>
  <c r="AC291" i="3"/>
  <c r="AD291" i="3" s="1"/>
  <c r="AC329" i="3"/>
  <c r="AD329" i="3" s="1"/>
  <c r="AC296" i="3"/>
  <c r="AD296" i="3" s="1"/>
  <c r="AC298" i="3"/>
  <c r="AD298" i="3" s="1"/>
  <c r="AC310" i="3"/>
  <c r="AD310" i="3" s="1"/>
  <c r="AC312" i="3"/>
  <c r="AD312" i="3" s="1"/>
  <c r="AC320" i="3"/>
  <c r="AD320" i="3" s="1"/>
  <c r="AC322" i="3"/>
  <c r="AD322" i="3" s="1"/>
  <c r="AC336" i="3"/>
  <c r="AD336" i="3" s="1"/>
  <c r="AC289" i="3"/>
  <c r="AD289" i="3" s="1"/>
  <c r="AC301" i="3"/>
  <c r="AD301" i="3" s="1"/>
  <c r="AC307" i="3"/>
  <c r="AD307" i="3" s="1"/>
  <c r="AC315" i="3"/>
  <c r="AD315" i="3" s="1"/>
  <c r="AC317" i="3"/>
  <c r="AD317" i="3" s="1"/>
  <c r="AC331" i="3"/>
  <c r="AD331" i="3" s="1"/>
  <c r="AC333" i="3"/>
  <c r="AD333" i="3" s="1"/>
  <c r="AC327" i="3"/>
  <c r="AD327" i="3" s="1"/>
  <c r="AC292" i="3"/>
  <c r="AD292" i="3" s="1"/>
  <c r="AC294" i="3"/>
  <c r="AD294" i="3" s="1"/>
  <c r="AC300" i="3"/>
  <c r="AD300" i="3" s="1"/>
  <c r="AC302" i="3"/>
  <c r="AD302" i="3" s="1"/>
  <c r="AC304" i="3"/>
  <c r="AD304" i="3" s="1"/>
  <c r="AC306" i="3"/>
  <c r="AD306" i="3" s="1"/>
  <c r="AC308" i="3"/>
  <c r="AD308" i="3" s="1"/>
  <c r="AC314" i="3"/>
  <c r="AD314" i="3" s="1"/>
  <c r="AC316" i="3"/>
  <c r="AD316" i="3" s="1"/>
  <c r="AC318" i="3"/>
  <c r="AD318" i="3" s="1"/>
  <c r="AC324" i="3"/>
  <c r="AD324" i="3" s="1"/>
  <c r="AC326" i="3"/>
  <c r="AD326" i="3" s="1"/>
  <c r="AC328" i="3"/>
  <c r="AD328" i="3" s="1"/>
  <c r="AC330" i="3"/>
  <c r="AD330" i="3" s="1"/>
  <c r="AC332" i="3"/>
  <c r="AD332" i="3" s="1"/>
  <c r="AC334" i="3"/>
  <c r="AD334" i="3" s="1"/>
  <c r="AC277" i="3"/>
  <c r="AD277" i="3" s="1"/>
  <c r="AC232" i="3"/>
  <c r="AD232" i="3" s="1"/>
  <c r="AC278" i="3"/>
  <c r="AD278" i="3" s="1"/>
  <c r="AC279" i="3"/>
  <c r="AD279" i="3" s="1"/>
  <c r="AC282" i="3"/>
  <c r="AD282" i="3" s="1"/>
  <c r="AC229" i="3"/>
  <c r="AD229" i="3" s="1"/>
  <c r="AC287" i="3" l="1"/>
  <c r="AD287" i="3" s="1"/>
  <c r="AC284" i="3"/>
  <c r="AD284" i="3" s="1"/>
  <c r="AC288" i="3"/>
  <c r="AD288" i="3" s="1"/>
  <c r="AC285" i="3"/>
  <c r="AD285" i="3" s="1"/>
  <c r="AC286" i="3"/>
  <c r="AD286" i="3" s="1"/>
  <c r="AC281" i="3"/>
  <c r="AD281" i="3" s="1"/>
  <c r="AC280" i="3"/>
  <c r="AD280" i="3" s="1"/>
  <c r="AC283" i="3"/>
  <c r="AD283" i="3" s="1"/>
  <c r="AC254" i="3"/>
  <c r="AD254" i="3" s="1"/>
  <c r="AC230" i="3"/>
  <c r="AD230" i="3" s="1"/>
  <c r="AC233" i="3"/>
  <c r="AD233" i="3" s="1"/>
  <c r="AC235" i="3"/>
  <c r="AD235" i="3" s="1"/>
  <c r="AC237" i="3"/>
  <c r="AD237" i="3" s="1"/>
  <c r="AC238" i="3"/>
  <c r="AD238" i="3" s="1"/>
  <c r="AC239" i="3"/>
  <c r="AD239" i="3" s="1"/>
  <c r="AC240" i="3"/>
  <c r="AD240" i="3" s="1"/>
  <c r="AC241" i="3"/>
  <c r="AD241" i="3" s="1"/>
  <c r="AC242" i="3"/>
  <c r="AD242" i="3" s="1"/>
  <c r="AC243" i="3"/>
  <c r="AD243" i="3" s="1"/>
  <c r="AC246" i="3"/>
  <c r="AD246" i="3" s="1"/>
  <c r="AC247" i="3"/>
  <c r="AD247" i="3" s="1"/>
  <c r="AC248" i="3"/>
  <c r="AD248" i="3" s="1"/>
  <c r="AC250" i="3"/>
  <c r="AD250" i="3" s="1"/>
  <c r="AC251" i="3"/>
  <c r="AD251" i="3" s="1"/>
  <c r="AC252" i="3"/>
  <c r="AD252" i="3" s="1"/>
  <c r="AC255" i="3"/>
  <c r="AD255" i="3" s="1"/>
  <c r="AC256" i="3"/>
  <c r="AD256" i="3" s="1"/>
  <c r="AC257" i="3"/>
  <c r="AD257" i="3" s="1"/>
  <c r="AC264" i="3"/>
  <c r="AD264" i="3" s="1"/>
  <c r="AC265" i="3"/>
  <c r="AD265" i="3" s="1"/>
  <c r="AC268" i="3"/>
  <c r="AD268" i="3" s="1"/>
  <c r="AC269" i="3"/>
  <c r="AD269" i="3" s="1"/>
  <c r="AC262" i="3"/>
  <c r="AD262" i="3" s="1"/>
  <c r="AC260" i="3"/>
  <c r="AD260" i="3" s="1"/>
  <c r="AC244" i="3"/>
  <c r="AD244" i="3" s="1"/>
  <c r="AC236" i="3"/>
  <c r="AD236" i="3" s="1"/>
  <c r="AC261" i="3"/>
  <c r="AD261" i="3" s="1"/>
  <c r="AC263" i="3"/>
  <c r="AD263" i="3" s="1"/>
  <c r="AC270" i="3"/>
  <c r="AD270" i="3" s="1"/>
  <c r="AC245" i="3"/>
  <c r="AD245" i="3" s="1"/>
  <c r="AC253" i="3"/>
  <c r="AD253" i="3" s="1"/>
  <c r="AC259" i="3"/>
  <c r="AD259" i="3" s="1"/>
  <c r="AC266" i="3"/>
  <c r="AD266" i="3" s="1"/>
  <c r="AC267" i="3"/>
  <c r="AD267" i="3" s="1"/>
  <c r="AC271" i="3"/>
  <c r="AD271" i="3" s="1"/>
  <c r="AC272" i="3"/>
  <c r="AD272" i="3" s="1"/>
  <c r="AC273" i="3"/>
  <c r="AD273" i="3" s="1"/>
  <c r="AC274" i="3"/>
  <c r="AD274" i="3" s="1"/>
  <c r="AC275" i="3"/>
  <c r="AD275" i="3" s="1"/>
  <c r="AC234" i="3"/>
  <c r="AD234" i="3" s="1"/>
  <c r="AC249" i="3"/>
  <c r="AD249" i="3" s="1"/>
  <c r="AC258" i="3"/>
  <c r="AD258" i="3" s="1"/>
  <c r="AC231" i="3"/>
  <c r="AD231" i="3" s="1"/>
  <c r="AC223" i="3" l="1"/>
  <c r="AD223" i="3" s="1"/>
  <c r="AC224" i="3"/>
  <c r="AD224" i="3" s="1"/>
  <c r="AC227" i="3"/>
  <c r="AD227" i="3" s="1"/>
  <c r="AC228" i="3"/>
  <c r="AD228" i="3" s="1"/>
  <c r="AC207" i="3"/>
  <c r="AD207" i="3" s="1"/>
  <c r="AC211" i="3"/>
  <c r="AD211" i="3" s="1"/>
  <c r="AC212" i="3"/>
  <c r="AD212" i="3" s="1"/>
  <c r="AC213" i="3"/>
  <c r="AD213" i="3" s="1"/>
  <c r="AC225" i="3" l="1"/>
  <c r="AD225" i="3" s="1"/>
  <c r="AC193" i="3"/>
  <c r="AD193" i="3" s="1"/>
  <c r="AC226" i="3"/>
  <c r="AD226" i="3" s="1"/>
  <c r="AC204" i="3"/>
  <c r="AD204" i="3" s="1"/>
  <c r="AC206" i="3"/>
  <c r="AD206" i="3" s="1"/>
  <c r="AC205" i="3" l="1"/>
  <c r="AD205" i="3" s="1"/>
  <c r="AC210" i="3"/>
  <c r="AD210" i="3" s="1"/>
  <c r="AC208" i="3"/>
  <c r="AD208" i="3" s="1"/>
  <c r="AC209" i="3"/>
  <c r="AD209" i="3" s="1"/>
  <c r="AC222" i="3" l="1"/>
  <c r="AD222" i="3" s="1"/>
  <c r="AC221" i="3"/>
  <c r="AD221" i="3" s="1"/>
  <c r="AC220" i="3"/>
  <c r="AD220" i="3" s="1"/>
  <c r="AC219" i="3"/>
  <c r="AD219" i="3" s="1"/>
  <c r="AC218" i="3"/>
  <c r="AD218" i="3" s="1"/>
  <c r="AC217" i="3"/>
  <c r="AD217" i="3" s="1"/>
  <c r="AC216" i="3"/>
  <c r="AD216" i="3" s="1"/>
  <c r="AC215" i="3"/>
  <c r="AD215" i="3" s="1"/>
  <c r="AC214" i="3"/>
  <c r="AD214" i="3" s="1"/>
  <c r="AC203" i="3"/>
  <c r="AD203" i="3" s="1"/>
  <c r="AC202" i="3"/>
  <c r="AD202" i="3" s="1"/>
  <c r="AC201" i="3"/>
  <c r="AD201" i="3" s="1"/>
  <c r="AC200" i="3"/>
  <c r="AD200" i="3" s="1"/>
  <c r="AC199" i="3"/>
  <c r="AD199" i="3" s="1"/>
  <c r="AC198" i="3"/>
  <c r="AD198" i="3" s="1"/>
  <c r="AC197" i="3"/>
  <c r="AD197" i="3" s="1"/>
  <c r="AC196" i="3"/>
  <c r="AD196" i="3" s="1"/>
  <c r="AC195" i="3"/>
  <c r="AD195" i="3" s="1"/>
  <c r="AC194" i="3"/>
  <c r="AD194" i="3" s="1"/>
  <c r="AC191" i="3"/>
  <c r="AD191" i="3" s="1"/>
  <c r="AC190" i="3"/>
  <c r="AD190" i="3" s="1"/>
  <c r="AC189" i="3"/>
  <c r="AD189" i="3" s="1"/>
  <c r="AC188" i="3"/>
  <c r="AD188" i="3" s="1"/>
  <c r="AC187" i="3"/>
  <c r="AD187" i="3" s="1"/>
  <c r="AC186" i="3"/>
  <c r="AD186" i="3" s="1"/>
  <c r="AC185" i="3"/>
  <c r="AD185" i="3" s="1"/>
  <c r="AC182" i="3"/>
  <c r="AD182" i="3" s="1"/>
  <c r="AC163" i="3" l="1"/>
  <c r="AD163" i="3" s="1"/>
  <c r="AC176" i="3"/>
  <c r="AD176" i="3" s="1"/>
  <c r="AC180" i="3"/>
  <c r="AD180" i="3" s="1"/>
  <c r="AC183" i="3"/>
  <c r="AD183" i="3" s="1"/>
  <c r="AC156" i="3"/>
  <c r="AD156" i="3" s="1"/>
  <c r="AC178" i="3"/>
  <c r="AD178" i="3" s="1"/>
  <c r="AC175" i="3"/>
  <c r="AD175" i="3" s="1"/>
  <c r="AC179" i="3"/>
  <c r="AD179" i="3" s="1"/>
  <c r="AC174" i="3"/>
  <c r="AD174" i="3" s="1"/>
  <c r="AC177" i="3"/>
  <c r="AD177" i="3" s="1"/>
  <c r="AC181" i="3"/>
  <c r="AD181" i="3" s="1"/>
  <c r="AC184" i="3"/>
  <c r="AD184" i="3" s="1"/>
  <c r="AC158" i="3"/>
  <c r="AD158" i="3" s="1"/>
  <c r="AC160" i="3"/>
  <c r="AD160" i="3" s="1"/>
  <c r="AC164" i="3"/>
  <c r="AD164" i="3" s="1"/>
  <c r="AC166" i="3"/>
  <c r="AD166" i="3" s="1"/>
  <c r="AC157" i="3"/>
  <c r="AD157" i="3" s="1"/>
  <c r="AC169" i="3"/>
  <c r="AD169" i="3" s="1"/>
  <c r="AC171" i="3"/>
  <c r="AD171" i="3" s="1"/>
  <c r="AC173" i="3"/>
  <c r="AD173" i="3" s="1"/>
  <c r="AC162" i="3"/>
  <c r="AD162" i="3" s="1"/>
  <c r="AC159" i="3"/>
  <c r="AD159" i="3" s="1"/>
  <c r="AC161" i="3"/>
  <c r="AD161" i="3" s="1"/>
  <c r="AC165" i="3"/>
  <c r="AD165" i="3" s="1"/>
  <c r="AC167" i="3"/>
  <c r="AD167" i="3" s="1"/>
  <c r="AC168" i="3"/>
  <c r="AD168" i="3" s="1"/>
  <c r="AC170" i="3"/>
  <c r="AD170" i="3" s="1"/>
  <c r="AC172" i="3"/>
  <c r="AD172" i="3" s="1"/>
  <c r="AC155" i="3"/>
  <c r="AD155" i="3" s="1"/>
  <c r="AC154" i="3"/>
  <c r="AD154" i="3" s="1"/>
  <c r="AC90" i="3"/>
  <c r="AD90" i="3" s="1"/>
  <c r="AC91" i="3"/>
  <c r="AD91" i="3" s="1"/>
  <c r="AC92" i="3"/>
  <c r="AD92" i="3" s="1"/>
  <c r="AC93" i="3"/>
  <c r="AD93" i="3" s="1"/>
  <c r="AC94" i="3"/>
  <c r="AD94" i="3" s="1"/>
  <c r="AC95" i="3"/>
  <c r="AD95" i="3" s="1"/>
  <c r="AC96" i="3"/>
  <c r="AD96" i="3" s="1"/>
  <c r="AC97" i="3"/>
  <c r="AD97" i="3" s="1"/>
  <c r="AC87" i="3"/>
  <c r="AD87" i="3" s="1"/>
  <c r="AC88" i="3"/>
  <c r="AD88" i="3" s="1"/>
  <c r="AC104" i="3" l="1"/>
  <c r="AD104" i="3" s="1"/>
  <c r="AC105" i="3"/>
  <c r="AD105" i="3" s="1"/>
  <c r="AC99" i="3"/>
  <c r="AD99" i="3" s="1"/>
  <c r="AC101" i="3"/>
  <c r="AD101" i="3" s="1"/>
  <c r="AC103" i="3"/>
  <c r="AD103" i="3" s="1"/>
  <c r="AC98" i="3"/>
  <c r="AD98" i="3" s="1"/>
  <c r="AC100" i="3"/>
  <c r="AD100" i="3" s="1"/>
  <c r="AC102" i="3"/>
  <c r="AD102" i="3" s="1"/>
  <c r="AC106" i="3"/>
  <c r="AD106" i="3" s="1"/>
  <c r="AC89" i="3"/>
  <c r="AD89" i="3" s="1"/>
  <c r="L15" i="2" l="1"/>
  <c r="L16" i="2"/>
  <c r="L17" i="2"/>
  <c r="L18" i="2"/>
  <c r="L19" i="2"/>
  <c r="L20" i="2"/>
  <c r="L21" i="2"/>
  <c r="L22" i="2"/>
  <c r="L23" i="2"/>
  <c r="L24" i="2"/>
  <c r="L25" i="2"/>
  <c r="L27" i="2"/>
  <c r="AC153" i="3"/>
  <c r="AD153" i="3" s="1"/>
  <c r="AC152" i="3"/>
  <c r="AD152" i="3" s="1"/>
  <c r="AC151" i="3"/>
  <c r="AD151" i="3" s="1"/>
  <c r="AC150" i="3"/>
  <c r="AD150" i="3" s="1"/>
  <c r="AC149" i="3"/>
  <c r="AD149" i="3" s="1"/>
  <c r="AC148" i="3"/>
  <c r="AD148" i="3" s="1"/>
  <c r="AC147" i="3"/>
  <c r="AD147" i="3" s="1"/>
  <c r="AC146" i="3"/>
  <c r="AD146" i="3" s="1"/>
  <c r="AC145" i="3"/>
  <c r="AD145" i="3" s="1"/>
  <c r="AC144" i="3"/>
  <c r="AD144" i="3" s="1"/>
  <c r="AC143" i="3"/>
  <c r="AD143" i="3" s="1"/>
  <c r="AC142" i="3"/>
  <c r="AD142" i="3" s="1"/>
  <c r="AC141" i="3"/>
  <c r="AD141" i="3" s="1"/>
  <c r="AC140" i="3"/>
  <c r="AD140" i="3" s="1"/>
  <c r="AC139" i="3"/>
  <c r="AD139" i="3" s="1"/>
  <c r="AC138" i="3"/>
  <c r="AD138" i="3" s="1"/>
  <c r="AC137" i="3"/>
  <c r="AD137" i="3" s="1"/>
  <c r="AC134" i="3"/>
  <c r="AD134" i="3" s="1"/>
  <c r="AC133" i="3"/>
  <c r="AD133" i="3" s="1"/>
  <c r="AC132" i="3"/>
  <c r="AD132" i="3" s="1"/>
  <c r="AC131" i="3"/>
  <c r="AD131" i="3" s="1"/>
  <c r="AC130" i="3"/>
  <c r="AD130" i="3" s="1"/>
  <c r="AC129" i="3"/>
  <c r="AD129" i="3" s="1"/>
  <c r="AC128" i="3"/>
  <c r="AD128" i="3" s="1"/>
  <c r="AC127" i="3"/>
  <c r="AD127" i="3" s="1"/>
  <c r="AC126" i="3"/>
  <c r="AD126" i="3" s="1"/>
  <c r="AC125" i="3"/>
  <c r="AD125" i="3" s="1"/>
  <c r="AC124" i="3"/>
  <c r="AD124" i="3" s="1"/>
  <c r="AC136" i="3"/>
  <c r="AD136" i="3" s="1"/>
  <c r="AC123" i="3"/>
  <c r="AD123" i="3" s="1"/>
  <c r="AC122" i="3"/>
  <c r="AD122" i="3" s="1"/>
  <c r="AC121" i="3"/>
  <c r="AD121" i="3" s="1"/>
  <c r="AC120" i="3"/>
  <c r="AD120" i="3" s="1"/>
  <c r="AC119" i="3"/>
  <c r="AD119" i="3" s="1"/>
  <c r="AC118" i="3"/>
  <c r="AD118" i="3" s="1"/>
  <c r="AC117" i="3"/>
  <c r="AD117" i="3" s="1"/>
  <c r="AC116" i="3"/>
  <c r="AD116" i="3" s="1"/>
  <c r="AC115" i="3"/>
  <c r="AD115" i="3" s="1"/>
  <c r="AC114" i="3"/>
  <c r="AD114" i="3" s="1"/>
  <c r="AC113" i="3"/>
  <c r="AD113" i="3" s="1"/>
  <c r="AC112" i="3"/>
  <c r="AD112" i="3" s="1"/>
  <c r="AC111" i="3"/>
  <c r="AD111" i="3" s="1"/>
  <c r="AC109" i="3"/>
  <c r="AD109" i="3" s="1"/>
  <c r="AC108" i="3"/>
  <c r="AD108" i="3" s="1"/>
  <c r="AC107" i="3"/>
  <c r="AD107" i="3" s="1"/>
  <c r="AC86" i="3"/>
  <c r="AD86" i="3" s="1"/>
  <c r="AC85" i="3"/>
  <c r="AD85" i="3" s="1"/>
  <c r="AC84" i="3"/>
  <c r="AD84" i="3" s="1"/>
  <c r="AC83" i="3"/>
  <c r="AD83" i="3" s="1"/>
  <c r="E5" i="3"/>
  <c r="AC74" i="3" l="1"/>
  <c r="AD74" i="3" s="1"/>
  <c r="AC82" i="3"/>
  <c r="AD82" i="3" s="1"/>
  <c r="AC75" i="3"/>
  <c r="AD75" i="3" s="1"/>
  <c r="AC71" i="3"/>
  <c r="AD71" i="3" s="1"/>
  <c r="AC73" i="3"/>
  <c r="AD73" i="3" s="1"/>
  <c r="AC81" i="3"/>
  <c r="AD81" i="3" s="1"/>
  <c r="AC70" i="3"/>
  <c r="AD70" i="3" s="1"/>
  <c r="AC72" i="3"/>
  <c r="AD72" i="3" s="1"/>
  <c r="AB5" i="3" l="1"/>
  <c r="J8" i="5"/>
  <c r="J9" i="5" s="1"/>
  <c r="J10" i="5" s="1"/>
  <c r="J11" i="5" s="1"/>
  <c r="J12" i="5" s="1"/>
  <c r="J13" i="5" s="1"/>
  <c r="J14" i="5" s="1"/>
  <c r="J15" i="5" s="1"/>
  <c r="J16" i="5" s="1"/>
  <c r="J17" i="5" s="1"/>
  <c r="J18" i="5" s="1"/>
  <c r="J19" i="5" s="1"/>
  <c r="J20" i="5" s="1"/>
  <c r="J21" i="5" s="1"/>
  <c r="J22" i="5" s="1"/>
  <c r="J23" i="5" s="1"/>
  <c r="J24" i="5" s="1"/>
  <c r="J25" i="5" s="1"/>
  <c r="J26" i="5" s="1"/>
  <c r="J27" i="5" s="1"/>
  <c r="J28" i="5" s="1"/>
  <c r="J29" i="5" s="1"/>
  <c r="J30" i="5" s="1"/>
  <c r="J31" i="5" s="1"/>
  <c r="J32" i="5" s="1"/>
  <c r="J33" i="5" s="1"/>
  <c r="J34" i="5" s="1"/>
  <c r="J35" i="5" s="1"/>
  <c r="J36" i="5" s="1"/>
  <c r="J37" i="5" s="1"/>
  <c r="J38" i="5" s="1"/>
  <c r="J39" i="5" s="1"/>
  <c r="J40" i="5" s="1"/>
  <c r="J41" i="5" s="1"/>
  <c r="J42" i="5" s="1"/>
  <c r="J43" i="5" s="1"/>
  <c r="J44" i="5" s="1"/>
  <c r="J45" i="5" s="1"/>
  <c r="J46" i="5" s="1"/>
  <c r="J47" i="5" s="1"/>
  <c r="J48" i="5" s="1"/>
  <c r="J49" i="5" s="1"/>
  <c r="J50" i="5" s="1"/>
  <c r="J51" i="5" s="1"/>
  <c r="J52" i="5" s="1"/>
  <c r="J53" i="5" s="1"/>
  <c r="J54" i="5" s="1"/>
  <c r="J55" i="5" s="1"/>
  <c r="J56" i="5" s="1"/>
  <c r="J57" i="5" s="1"/>
  <c r="J58" i="5" s="1"/>
  <c r="J59" i="5" s="1"/>
  <c r="J60" i="5" s="1"/>
  <c r="J61" i="5" s="1"/>
  <c r="J62" i="5" s="1"/>
  <c r="J63" i="5" s="1"/>
  <c r="J64" i="5" s="1"/>
  <c r="J65" i="5" s="1"/>
  <c r="J66" i="5" s="1"/>
  <c r="J67" i="5" s="1"/>
  <c r="J68" i="5" s="1"/>
  <c r="J69" i="5" s="1"/>
  <c r="J70" i="5" s="1"/>
  <c r="J71" i="5" s="1"/>
  <c r="J72" i="5" s="1"/>
  <c r="J73" i="5" s="1"/>
  <c r="J74" i="5" s="1"/>
  <c r="J75" i="5" s="1"/>
  <c r="J76" i="5" s="1"/>
  <c r="J77" i="5" s="1"/>
  <c r="J78" i="5" s="1"/>
  <c r="J79" i="5" s="1"/>
  <c r="J80" i="5" s="1"/>
  <c r="J81" i="5" s="1"/>
  <c r="J82" i="5" s="1"/>
  <c r="J83" i="5" s="1"/>
  <c r="J84" i="5" s="1"/>
  <c r="J85" i="5" s="1"/>
  <c r="J86" i="5" s="1"/>
  <c r="J87" i="5" s="1"/>
  <c r="J88" i="5" s="1"/>
  <c r="J89" i="5" s="1"/>
  <c r="J90" i="5" s="1"/>
  <c r="J91" i="5" s="1"/>
  <c r="J92" i="5" s="1"/>
  <c r="J93" i="5" s="1"/>
  <c r="J94" i="5" s="1"/>
  <c r="J95" i="5" s="1"/>
  <c r="J96" i="5" s="1"/>
  <c r="J97" i="5" s="1"/>
  <c r="J98" i="5" s="1"/>
  <c r="J99" i="5" s="1"/>
  <c r="J100" i="5" s="1"/>
  <c r="J101" i="5" s="1"/>
  <c r="J102" i="5" s="1"/>
  <c r="J103" i="5" s="1"/>
  <c r="J104" i="5" s="1"/>
  <c r="E55" i="9"/>
  <c r="E47" i="9"/>
  <c r="E45" i="9"/>
  <c r="E43" i="9"/>
  <c r="E38" i="9"/>
  <c r="E35" i="9"/>
  <c r="E34" i="9"/>
  <c r="E33" i="9"/>
  <c r="E30" i="9"/>
  <c r="E29" i="9"/>
  <c r="E28" i="9"/>
  <c r="C50" i="9"/>
  <c r="E52" i="9" s="1"/>
  <c r="E23" i="9"/>
  <c r="E22" i="9"/>
  <c r="E18" i="9"/>
  <c r="E17" i="9"/>
  <c r="E16" i="9"/>
  <c r="E13" i="9"/>
  <c r="E12" i="9"/>
  <c r="E11" i="9"/>
  <c r="E8" i="9"/>
  <c r="E6" i="9"/>
  <c r="C3" i="8"/>
  <c r="H24" i="7"/>
  <c r="B24" i="7"/>
  <c r="L22" i="7"/>
  <c r="L21" i="7"/>
  <c r="L20" i="7"/>
  <c r="L19" i="7"/>
  <c r="K24" i="7"/>
  <c r="G24" i="7"/>
  <c r="L18" i="7"/>
  <c r="L17" i="7"/>
  <c r="J24" i="7"/>
  <c r="E24" i="7"/>
  <c r="L16" i="7"/>
  <c r="L15" i="7"/>
  <c r="I24" i="7"/>
  <c r="L14" i="7"/>
  <c r="F24" i="7"/>
  <c r="D24" i="7"/>
  <c r="C24" i="7"/>
  <c r="K11" i="7"/>
  <c r="J11" i="7"/>
  <c r="E11" i="7"/>
  <c r="D11" i="7"/>
  <c r="B11" i="7"/>
  <c r="B26" i="7" s="1"/>
  <c r="L10" i="7"/>
  <c r="L9" i="7"/>
  <c r="I11" i="7"/>
  <c r="H11" i="7"/>
  <c r="G11" i="7"/>
  <c r="F11" i="7"/>
  <c r="L8" i="7"/>
  <c r="E59" i="4"/>
  <c r="E57" i="4"/>
  <c r="E55" i="4"/>
  <c r="E51" i="4"/>
  <c r="E47" i="4"/>
  <c r="E44" i="4"/>
  <c r="E42" i="4"/>
  <c r="E41" i="4"/>
  <c r="E40" i="4"/>
  <c r="E39" i="4"/>
  <c r="E38" i="4"/>
  <c r="E35" i="4"/>
  <c r="E34" i="4"/>
  <c r="E33" i="4"/>
  <c r="E32" i="4"/>
  <c r="E31" i="4"/>
  <c r="C30" i="4"/>
  <c r="E30" i="4" s="1"/>
  <c r="C29" i="4"/>
  <c r="E29" i="4" s="1"/>
  <c r="E28" i="4"/>
  <c r="C24" i="4"/>
  <c r="E24" i="4" s="1"/>
  <c r="E23" i="4"/>
  <c r="E22" i="4"/>
  <c r="E18" i="4"/>
  <c r="E17" i="4"/>
  <c r="E16" i="4"/>
  <c r="E13" i="4"/>
  <c r="E12" i="4"/>
  <c r="E11" i="4"/>
  <c r="E8" i="4"/>
  <c r="E6" i="4"/>
  <c r="AB462" i="3"/>
  <c r="AB461" i="3"/>
  <c r="E461" i="3"/>
  <c r="AC80" i="3"/>
  <c r="AD80" i="3" s="1"/>
  <c r="AC79" i="3"/>
  <c r="AD79" i="3" s="1"/>
  <c r="AC78" i="3"/>
  <c r="AD78" i="3" s="1"/>
  <c r="AC77" i="3"/>
  <c r="AD77" i="3" s="1"/>
  <c r="AC76" i="3"/>
  <c r="AD76" i="3" s="1"/>
  <c r="AC69" i="3"/>
  <c r="AD69" i="3" s="1"/>
  <c r="AC68" i="3"/>
  <c r="AD68" i="3" s="1"/>
  <c r="AC67" i="3"/>
  <c r="AD67" i="3" s="1"/>
  <c r="AC66" i="3"/>
  <c r="AD66" i="3" s="1"/>
  <c r="AC64" i="3"/>
  <c r="AD64" i="3" s="1"/>
  <c r="AC63" i="3"/>
  <c r="AD63" i="3" s="1"/>
  <c r="AC62" i="3"/>
  <c r="AD62" i="3" s="1"/>
  <c r="AC61" i="3"/>
  <c r="AD61" i="3" s="1"/>
  <c r="AC60" i="3"/>
  <c r="AD60" i="3" s="1"/>
  <c r="AC59" i="3"/>
  <c r="AD59" i="3" s="1"/>
  <c r="AC58" i="3"/>
  <c r="AD58" i="3" s="1"/>
  <c r="AC57" i="3"/>
  <c r="AD57" i="3" s="1"/>
  <c r="AC56" i="3"/>
  <c r="AD56" i="3" s="1"/>
  <c r="AC55" i="3"/>
  <c r="AD55" i="3" s="1"/>
  <c r="AC54" i="3"/>
  <c r="AD54" i="3" s="1"/>
  <c r="AC53" i="3"/>
  <c r="AD53" i="3" s="1"/>
  <c r="AC52" i="3"/>
  <c r="AD52" i="3" s="1"/>
  <c r="AC51" i="3"/>
  <c r="AD51" i="3" s="1"/>
  <c r="AC50" i="3"/>
  <c r="AD50" i="3" s="1"/>
  <c r="AC49" i="3"/>
  <c r="AD49" i="3" s="1"/>
  <c r="AC48" i="3"/>
  <c r="AD48" i="3" s="1"/>
  <c r="AC47" i="3"/>
  <c r="AD47" i="3" s="1"/>
  <c r="AC46" i="3"/>
  <c r="AD46" i="3" s="1"/>
  <c r="AC45" i="3"/>
  <c r="AD45" i="3" s="1"/>
  <c r="AC44" i="3"/>
  <c r="AD44" i="3" s="1"/>
  <c r="AC43" i="3"/>
  <c r="AD43" i="3" s="1"/>
  <c r="AC42" i="3"/>
  <c r="AD42" i="3" s="1"/>
  <c r="AC41" i="3"/>
  <c r="AD41" i="3" s="1"/>
  <c r="AC40" i="3"/>
  <c r="AD40" i="3" s="1"/>
  <c r="AC39" i="3"/>
  <c r="AD39" i="3" s="1"/>
  <c r="AC38" i="3"/>
  <c r="AD38" i="3" s="1"/>
  <c r="AC37" i="3"/>
  <c r="AD37" i="3" s="1"/>
  <c r="AC36" i="3"/>
  <c r="AD36" i="3" s="1"/>
  <c r="AC35" i="3"/>
  <c r="AD35" i="3" s="1"/>
  <c r="AC34" i="3"/>
  <c r="AD34" i="3" s="1"/>
  <c r="AC33" i="3"/>
  <c r="AD33" i="3" s="1"/>
  <c r="AC32" i="3"/>
  <c r="AD32" i="3" s="1"/>
  <c r="AC31" i="3"/>
  <c r="AD31" i="3" s="1"/>
  <c r="AC29" i="3"/>
  <c r="AD29" i="3" s="1"/>
  <c r="AC27" i="3"/>
  <c r="AD27" i="3" s="1"/>
  <c r="AC26" i="3"/>
  <c r="AD26" i="3" s="1"/>
  <c r="AC25" i="3"/>
  <c r="AD25" i="3" s="1"/>
  <c r="AC24" i="3"/>
  <c r="AD24" i="3" s="1"/>
  <c r="AC22" i="3"/>
  <c r="AD22" i="3" s="1"/>
  <c r="AC21" i="3"/>
  <c r="AD21" i="3" s="1"/>
  <c r="AC20" i="3"/>
  <c r="AD20" i="3" s="1"/>
  <c r="AC17" i="3"/>
  <c r="AD17" i="3" s="1"/>
  <c r="AC16" i="3"/>
  <c r="AD16" i="3" s="1"/>
  <c r="AC15" i="3"/>
  <c r="AD15" i="3" s="1"/>
  <c r="AC14" i="3"/>
  <c r="AD14" i="3" s="1"/>
  <c r="AC13" i="3"/>
  <c r="AD13" i="3" s="1"/>
  <c r="AC12" i="3"/>
  <c r="AD12" i="3" s="1"/>
  <c r="AC11" i="3"/>
  <c r="AD11" i="3" s="1"/>
  <c r="AC10" i="3"/>
  <c r="AD10" i="3" s="1"/>
  <c r="AC9" i="3"/>
  <c r="AD9" i="3" s="1"/>
  <c r="AC8" i="3"/>
  <c r="AD8" i="3" s="1"/>
  <c r="AC7" i="3"/>
  <c r="AD7" i="3" s="1"/>
  <c r="G7" i="3"/>
  <c r="G8" i="3" s="1"/>
  <c r="G9" i="3" s="1"/>
  <c r="G10" i="3" s="1"/>
  <c r="G11" i="3" s="1"/>
  <c r="G12" i="3" s="1"/>
  <c r="G13" i="3" s="1"/>
  <c r="G14" i="3" s="1"/>
  <c r="G15" i="3" s="1"/>
  <c r="G16" i="3" s="1"/>
  <c r="G17" i="3" s="1"/>
  <c r="G18" i="3" s="1"/>
  <c r="G19" i="3" s="1"/>
  <c r="G20" i="3" s="1"/>
  <c r="G21" i="3" s="1"/>
  <c r="G22" i="3" s="1"/>
  <c r="G24" i="3" s="1"/>
  <c r="G25" i="3" s="1"/>
  <c r="G26" i="3" s="1"/>
  <c r="G27" i="3" s="1"/>
  <c r="G28" i="3" s="1"/>
  <c r="G29" i="3" s="1"/>
  <c r="G30" i="3" s="1"/>
  <c r="G31" i="3" s="1"/>
  <c r="G32" i="3" s="1"/>
  <c r="G33" i="3" s="1"/>
  <c r="G34" i="3" s="1"/>
  <c r="G35" i="3" s="1"/>
  <c r="G36" i="3" s="1"/>
  <c r="G37" i="3" s="1"/>
  <c r="G38" i="3" s="1"/>
  <c r="G39" i="3" s="1"/>
  <c r="G40" i="3" s="1"/>
  <c r="G41" i="3" s="1"/>
  <c r="G42" i="3" s="1"/>
  <c r="G43" i="3" s="1"/>
  <c r="G44" i="3" s="1"/>
  <c r="G45" i="3" s="1"/>
  <c r="G46" i="3" s="1"/>
  <c r="G47" i="3" s="1"/>
  <c r="G48" i="3" s="1"/>
  <c r="G49" i="3" s="1"/>
  <c r="G50" i="3" s="1"/>
  <c r="G51" i="3" s="1"/>
  <c r="G52" i="3" s="1"/>
  <c r="G53" i="3" s="1"/>
  <c r="G54" i="3" s="1"/>
  <c r="G55" i="3" s="1"/>
  <c r="G56" i="3" s="1"/>
  <c r="G57" i="3" s="1"/>
  <c r="G58" i="3" s="1"/>
  <c r="G59" i="3" s="1"/>
  <c r="G60" i="3" s="1"/>
  <c r="G61" i="3" s="1"/>
  <c r="G62" i="3" s="1"/>
  <c r="G63" i="3" s="1"/>
  <c r="G64" i="3" s="1"/>
  <c r="K29" i="2"/>
  <c r="J29" i="2"/>
  <c r="I29" i="2"/>
  <c r="H29" i="2"/>
  <c r="G29" i="2"/>
  <c r="F29" i="2"/>
  <c r="E29" i="2"/>
  <c r="D29" i="2"/>
  <c r="C29" i="2"/>
  <c r="B29" i="2"/>
  <c r="L14" i="2"/>
  <c r="K12" i="2"/>
  <c r="J12" i="2"/>
  <c r="I12" i="2"/>
  <c r="H12" i="2"/>
  <c r="G12" i="2"/>
  <c r="F12" i="2"/>
  <c r="E12" i="2"/>
  <c r="D12" i="2"/>
  <c r="C12" i="2"/>
  <c r="B12" i="2"/>
  <c r="L11" i="2"/>
  <c r="L10" i="2"/>
  <c r="L9" i="2"/>
  <c r="L8" i="2"/>
  <c r="G65" i="3" l="1"/>
  <c r="G66" i="3" s="1"/>
  <c r="G67" i="3" s="1"/>
  <c r="G68" i="3" s="1"/>
  <c r="G69" i="3" s="1"/>
  <c r="G70" i="3" s="1"/>
  <c r="G71" i="3" s="1"/>
  <c r="G72" i="3" s="1"/>
  <c r="G73" i="3" s="1"/>
  <c r="G74" i="3" s="1"/>
  <c r="G75" i="3" s="1"/>
  <c r="G76" i="3" s="1"/>
  <c r="G77" i="3" s="1"/>
  <c r="G78" i="3" s="1"/>
  <c r="G79" i="3" s="1"/>
  <c r="G80" i="3" s="1"/>
  <c r="G81" i="3" s="1"/>
  <c r="G82" i="3" s="1"/>
  <c r="G83" i="3" s="1"/>
  <c r="G84" i="3" s="1"/>
  <c r="G85" i="3" s="1"/>
  <c r="G86" i="3" s="1"/>
  <c r="G87" i="3" s="1"/>
  <c r="G88" i="3" s="1"/>
  <c r="U461" i="3"/>
  <c r="O461" i="3"/>
  <c r="V461" i="3"/>
  <c r="H461" i="3"/>
  <c r="J461" i="3"/>
  <c r="Z461" i="3"/>
  <c r="AC19" i="3"/>
  <c r="AD19" i="3" s="1"/>
  <c r="AA461" i="3"/>
  <c r="L461" i="3"/>
  <c r="M461" i="3"/>
  <c r="Y461" i="3"/>
  <c r="AC30" i="3"/>
  <c r="AD30" i="3" s="1"/>
  <c r="AC28" i="3"/>
  <c r="AD28" i="3" s="1"/>
  <c r="R461" i="3"/>
  <c r="P461" i="3"/>
  <c r="L12" i="2"/>
  <c r="T461" i="3"/>
  <c r="X461" i="3"/>
  <c r="N461" i="3"/>
  <c r="L29" i="2"/>
  <c r="B31" i="2"/>
  <c r="Q461" i="3"/>
  <c r="S461" i="3"/>
  <c r="K461" i="3"/>
  <c r="W461" i="3"/>
  <c r="AC18" i="3"/>
  <c r="AD18" i="3" s="1"/>
  <c r="I461" i="3"/>
  <c r="E6" i="5"/>
  <c r="E24" i="9"/>
  <c r="D26" i="7"/>
  <c r="L11" i="7"/>
  <c r="E26" i="7"/>
  <c r="F26" i="7" s="1"/>
  <c r="G26" i="7" s="1"/>
  <c r="H26" i="7" s="1"/>
  <c r="I26" i="7" s="1"/>
  <c r="J26" i="7" s="1"/>
  <c r="K26" i="7" s="1"/>
  <c r="C11" i="7"/>
  <c r="C26" i="7" s="1"/>
  <c r="L13" i="7"/>
  <c r="L24" i="7" s="1"/>
  <c r="E67" i="4"/>
  <c r="E62" i="4"/>
  <c r="C62" i="4"/>
  <c r="E64" i="4" s="1"/>
  <c r="G89" i="3" l="1"/>
  <c r="G90" i="3" s="1"/>
  <c r="G91" i="3" s="1"/>
  <c r="G92" i="3" s="1"/>
  <c r="G93" i="3" s="1"/>
  <c r="G94" i="3" s="1"/>
  <c r="G95" i="3" s="1"/>
  <c r="G96" i="3" s="1"/>
  <c r="G97" i="3" s="1"/>
  <c r="G98" i="3" s="1"/>
  <c r="G99" i="3" s="1"/>
  <c r="G100" i="3" s="1"/>
  <c r="G101" i="3" s="1"/>
  <c r="G102" i="3" s="1"/>
  <c r="G103" i="3" s="1"/>
  <c r="G104" i="3" s="1"/>
  <c r="G105" i="3" s="1"/>
  <c r="G106" i="3" s="1"/>
  <c r="G107" i="3" s="1"/>
  <c r="G108" i="3" s="1"/>
  <c r="G109" i="3" s="1"/>
  <c r="L31" i="2"/>
  <c r="C31" i="2"/>
  <c r="D31" i="2" s="1"/>
  <c r="E463" i="3"/>
  <c r="E50" i="9"/>
  <c r="L26" i="7"/>
  <c r="G110" i="3" l="1"/>
  <c r="G111" i="3" s="1"/>
  <c r="G112" i="3" s="1"/>
  <c r="G113" i="3" s="1"/>
  <c r="G114" i="3" s="1"/>
  <c r="G115" i="3" s="1"/>
  <c r="G116" i="3" s="1"/>
  <c r="G117" i="3" s="1"/>
  <c r="G118" i="3" s="1"/>
  <c r="G119" i="3" s="1"/>
  <c r="G120" i="3" s="1"/>
  <c r="G121" i="3" s="1"/>
  <c r="G122" i="3" s="1"/>
  <c r="G123" i="3" s="1"/>
  <c r="G124" i="3" s="1"/>
  <c r="G125" i="3" s="1"/>
  <c r="G126" i="3" s="1"/>
  <c r="G127" i="3" s="1"/>
  <c r="G128" i="3" s="1"/>
  <c r="G129" i="3" s="1"/>
  <c r="G130" i="3" s="1"/>
  <c r="G131" i="3" s="1"/>
  <c r="G132" i="3" s="1"/>
  <c r="G133" i="3" s="1"/>
  <c r="G134" i="3" s="1"/>
  <c r="G135" i="3" s="1"/>
  <c r="G136" i="3" s="1"/>
  <c r="G137" i="3" s="1"/>
  <c r="G138" i="3" s="1"/>
  <c r="G139" i="3" s="1"/>
  <c r="G140" i="3" s="1"/>
  <c r="G141" i="3" s="1"/>
  <c r="G142" i="3" s="1"/>
  <c r="G143" i="3" s="1"/>
  <c r="G144" i="3" s="1"/>
  <c r="G145" i="3" s="1"/>
  <c r="G146" i="3" s="1"/>
  <c r="G147" i="3" s="1"/>
  <c r="G148" i="3" s="1"/>
  <c r="G149" i="3" s="1"/>
  <c r="G150" i="3" s="1"/>
  <c r="G151" i="3" s="1"/>
  <c r="G152" i="3" s="1"/>
  <c r="G153" i="3" s="1"/>
  <c r="G154" i="3" s="1"/>
  <c r="G155" i="3" s="1"/>
  <c r="G156" i="3" s="1"/>
  <c r="G157" i="3" s="1"/>
  <c r="G158" i="3" s="1"/>
  <c r="G159" i="3" s="1"/>
  <c r="G160" i="3" s="1"/>
  <c r="G161" i="3" s="1"/>
  <c r="G162" i="3" s="1"/>
  <c r="G163" i="3" s="1"/>
  <c r="G164" i="3" s="1"/>
  <c r="G165" i="3" s="1"/>
  <c r="G166" i="3" s="1"/>
  <c r="G167" i="3" s="1"/>
  <c r="G168" i="3" s="1"/>
  <c r="G169" i="3" s="1"/>
  <c r="G170" i="3" s="1"/>
  <c r="G171" i="3" s="1"/>
  <c r="G172" i="3" s="1"/>
  <c r="G173" i="3" s="1"/>
  <c r="G174" i="3" s="1"/>
  <c r="G175" i="3" s="1"/>
  <c r="G176" i="3" s="1"/>
  <c r="G177" i="3" s="1"/>
  <c r="G178" i="3" s="1"/>
  <c r="G179" i="3" s="1"/>
  <c r="G180" i="3" s="1"/>
  <c r="G181" i="3" s="1"/>
  <c r="G182" i="3" s="1"/>
  <c r="G183" i="3" s="1"/>
  <c r="G184" i="3" s="1"/>
  <c r="G185" i="3" s="1"/>
  <c r="G186" i="3" s="1"/>
  <c r="G187" i="3" s="1"/>
  <c r="G188" i="3" s="1"/>
  <c r="G189" i="3" s="1"/>
  <c r="G190" i="3" s="1"/>
  <c r="G191" i="3" s="1"/>
  <c r="E31" i="2"/>
  <c r="G192" i="3" l="1"/>
  <c r="G193" i="3" s="1"/>
  <c r="G194" i="3" s="1"/>
  <c r="G195" i="3" s="1"/>
  <c r="G196" i="3" s="1"/>
  <c r="G197" i="3" s="1"/>
  <c r="G198" i="3" s="1"/>
  <c r="G199" i="3" s="1"/>
  <c r="G200" i="3" s="1"/>
  <c r="G201" i="3" s="1"/>
  <c r="G202" i="3" s="1"/>
  <c r="G203" i="3" s="1"/>
  <c r="G204" i="3" s="1"/>
  <c r="G205" i="3" s="1"/>
  <c r="G206" i="3" s="1"/>
  <c r="G207" i="3" s="1"/>
  <c r="G208" i="3" s="1"/>
  <c r="G209" i="3" s="1"/>
  <c r="G210" i="3" s="1"/>
  <c r="G211" i="3" s="1"/>
  <c r="G212" i="3" s="1"/>
  <c r="G213" i="3" s="1"/>
  <c r="G214" i="3" s="1"/>
  <c r="G215" i="3" s="1"/>
  <c r="G216" i="3" s="1"/>
  <c r="G217" i="3" s="1"/>
  <c r="G218" i="3" s="1"/>
  <c r="G219" i="3" s="1"/>
  <c r="G220" i="3" s="1"/>
  <c r="G221" i="3" s="1"/>
  <c r="G222" i="3" s="1"/>
  <c r="G223" i="3" s="1"/>
  <c r="G224" i="3" s="1"/>
  <c r="G225" i="3" s="1"/>
  <c r="G226" i="3" s="1"/>
  <c r="G227" i="3" s="1"/>
  <c r="G228" i="3" s="1"/>
  <c r="G229" i="3" s="1"/>
  <c r="G230" i="3" s="1"/>
  <c r="G231" i="3" s="1"/>
  <c r="G232" i="3" s="1"/>
  <c r="G233" i="3" s="1"/>
  <c r="G234" i="3" s="1"/>
  <c r="G235" i="3" s="1"/>
  <c r="G236" i="3" s="1"/>
  <c r="G237" i="3" s="1"/>
  <c r="G238" i="3" s="1"/>
  <c r="G239" i="3" s="1"/>
  <c r="G240" i="3" s="1"/>
  <c r="G241" i="3" s="1"/>
  <c r="G242" i="3" s="1"/>
  <c r="G243" i="3" s="1"/>
  <c r="G244" i="3" s="1"/>
  <c r="G245" i="3" s="1"/>
  <c r="G246" i="3" s="1"/>
  <c r="G247" i="3" s="1"/>
  <c r="G248" i="3" s="1"/>
  <c r="G249" i="3" s="1"/>
  <c r="G250" i="3" s="1"/>
  <c r="G251" i="3" s="1"/>
  <c r="G252" i="3" s="1"/>
  <c r="G253" i="3" s="1"/>
  <c r="G254" i="3" s="1"/>
  <c r="G255" i="3" s="1"/>
  <c r="G256" i="3" s="1"/>
  <c r="G257" i="3" s="1"/>
  <c r="G258" i="3" s="1"/>
  <c r="G259" i="3" s="1"/>
  <c r="G260" i="3" s="1"/>
  <c r="G261" i="3" s="1"/>
  <c r="G262" i="3" s="1"/>
  <c r="G263" i="3" s="1"/>
  <c r="G264" i="3" s="1"/>
  <c r="G265" i="3" s="1"/>
  <c r="G266" i="3" s="1"/>
  <c r="G267" i="3" s="1"/>
  <c r="G268" i="3" s="1"/>
  <c r="G269" i="3" s="1"/>
  <c r="G270" i="3" s="1"/>
  <c r="G271" i="3" s="1"/>
  <c r="G272" i="3" s="1"/>
  <c r="G273" i="3" s="1"/>
  <c r="G274" i="3" s="1"/>
  <c r="G275" i="3" s="1"/>
  <c r="F31" i="2"/>
  <c r="G276" i="3" l="1"/>
  <c r="G277" i="3" s="1"/>
  <c r="G278" i="3" s="1"/>
  <c r="G279" i="3" s="1"/>
  <c r="G280" i="3" s="1"/>
  <c r="G281" i="3" s="1"/>
  <c r="G282" i="3" s="1"/>
  <c r="G283" i="3" s="1"/>
  <c r="G284" i="3" s="1"/>
  <c r="G285" i="3" s="1"/>
  <c r="G286" i="3" s="1"/>
  <c r="G287" i="3" s="1"/>
  <c r="G288" i="3" s="1"/>
  <c r="G289" i="3" s="1"/>
  <c r="G290" i="3" s="1"/>
  <c r="G291" i="3" s="1"/>
  <c r="G292" i="3" s="1"/>
  <c r="G293" i="3" s="1"/>
  <c r="G294" i="3" s="1"/>
  <c r="G295" i="3" s="1"/>
  <c r="G296" i="3" s="1"/>
  <c r="G297" i="3" s="1"/>
  <c r="G298" i="3" s="1"/>
  <c r="G299" i="3" s="1"/>
  <c r="G300" i="3" s="1"/>
  <c r="G301" i="3" s="1"/>
  <c r="G302" i="3" s="1"/>
  <c r="G303" i="3" s="1"/>
  <c r="G304" i="3" s="1"/>
  <c r="G305" i="3" s="1"/>
  <c r="G306" i="3" s="1"/>
  <c r="G307" i="3" s="1"/>
  <c r="G308" i="3" s="1"/>
  <c r="G309" i="3" s="1"/>
  <c r="G310" i="3" s="1"/>
  <c r="G311" i="3" s="1"/>
  <c r="G312" i="3" s="1"/>
  <c r="G313" i="3" s="1"/>
  <c r="G314" i="3" s="1"/>
  <c r="G315" i="3" s="1"/>
  <c r="G316" i="3" s="1"/>
  <c r="G317" i="3" s="1"/>
  <c r="G318" i="3" s="1"/>
  <c r="G319" i="3" s="1"/>
  <c r="G320" i="3" s="1"/>
  <c r="G321" i="3" s="1"/>
  <c r="G322" i="3" s="1"/>
  <c r="G323" i="3" s="1"/>
  <c r="G324" i="3" s="1"/>
  <c r="G325" i="3" s="1"/>
  <c r="G326" i="3" s="1"/>
  <c r="G327" i="3" s="1"/>
  <c r="G328" i="3" s="1"/>
  <c r="G329" i="3" s="1"/>
  <c r="G330" i="3" s="1"/>
  <c r="G331" i="3" s="1"/>
  <c r="G332" i="3" s="1"/>
  <c r="G333" i="3" s="1"/>
  <c r="G334" i="3" s="1"/>
  <c r="G335" i="3" s="1"/>
  <c r="G336" i="3" s="1"/>
  <c r="G337" i="3" s="1"/>
  <c r="G338" i="3" s="1"/>
  <c r="G339" i="3" s="1"/>
  <c r="G340" i="3" s="1"/>
  <c r="G341" i="3" s="1"/>
  <c r="G342" i="3" s="1"/>
  <c r="G343" i="3" s="1"/>
  <c r="G344" i="3" s="1"/>
  <c r="G345" i="3" s="1"/>
  <c r="G346" i="3" s="1"/>
  <c r="G347" i="3" s="1"/>
  <c r="G348" i="3" s="1"/>
  <c r="G349" i="3" s="1"/>
  <c r="G350" i="3" s="1"/>
  <c r="G351" i="3" s="1"/>
  <c r="G352" i="3" s="1"/>
  <c r="G353" i="3" s="1"/>
  <c r="G354" i="3" s="1"/>
  <c r="G355" i="3" s="1"/>
  <c r="G356" i="3" s="1"/>
  <c r="G357" i="3" s="1"/>
  <c r="G358" i="3" s="1"/>
  <c r="G359" i="3" s="1"/>
  <c r="G360" i="3" s="1"/>
  <c r="G361" i="3" s="1"/>
  <c r="G362" i="3" s="1"/>
  <c r="G363" i="3" s="1"/>
  <c r="G364" i="3" s="1"/>
  <c r="G365" i="3" s="1"/>
  <c r="G366" i="3" s="1"/>
  <c r="G367" i="3" s="1"/>
  <c r="G368" i="3" s="1"/>
  <c r="G369" i="3" s="1"/>
  <c r="G370" i="3" s="1"/>
  <c r="G371" i="3" s="1"/>
  <c r="G372" i="3" s="1"/>
  <c r="G373" i="3" s="1"/>
  <c r="G374" i="3" s="1"/>
  <c r="G375" i="3" s="1"/>
  <c r="G376" i="3" s="1"/>
  <c r="G377" i="3" s="1"/>
  <c r="G378" i="3" s="1"/>
  <c r="G379" i="3" s="1"/>
  <c r="G380" i="3" s="1"/>
  <c r="G381" i="3" s="1"/>
  <c r="G382" i="3" s="1"/>
  <c r="G383" i="3" s="1"/>
  <c r="G384" i="3" s="1"/>
  <c r="G385" i="3" s="1"/>
  <c r="G386" i="3" s="1"/>
  <c r="G387" i="3" s="1"/>
  <c r="G388" i="3" s="1"/>
  <c r="G389" i="3" s="1"/>
  <c r="G390" i="3" s="1"/>
  <c r="G391" i="3" s="1"/>
  <c r="G392" i="3" s="1"/>
  <c r="G393" i="3" s="1"/>
  <c r="G394" i="3" s="1"/>
  <c r="G395" i="3" s="1"/>
  <c r="G396" i="3" s="1"/>
  <c r="G397" i="3" s="1"/>
  <c r="G398" i="3" s="1"/>
  <c r="G399" i="3" s="1"/>
  <c r="G400" i="3" s="1"/>
  <c r="G401" i="3" s="1"/>
  <c r="G402" i="3" s="1"/>
  <c r="G403" i="3" s="1"/>
  <c r="G404" i="3" s="1"/>
  <c r="G405" i="3" s="1"/>
  <c r="G406" i="3" s="1"/>
  <c r="G407" i="3" s="1"/>
  <c r="G408" i="3" s="1"/>
  <c r="G409" i="3" s="1"/>
  <c r="G410" i="3" s="1"/>
  <c r="G411" i="3" s="1"/>
  <c r="G412" i="3" s="1"/>
  <c r="G413" i="3" s="1"/>
  <c r="G414" i="3" s="1"/>
  <c r="G415" i="3" s="1"/>
  <c r="G416" i="3" s="1"/>
  <c r="G417" i="3" s="1"/>
  <c r="G418" i="3" s="1"/>
  <c r="G419" i="3" s="1"/>
  <c r="G31" i="2"/>
  <c r="G420" i="3" l="1"/>
  <c r="G421" i="3" s="1"/>
  <c r="G422" i="3" s="1"/>
  <c r="G423" i="3" s="1"/>
  <c r="G424" i="3" s="1"/>
  <c r="G425" i="3" s="1"/>
  <c r="G426" i="3" s="1"/>
  <c r="G427" i="3" s="1"/>
  <c r="G428" i="3" s="1"/>
  <c r="G429" i="3" s="1"/>
  <c r="G430" i="3" s="1"/>
  <c r="G431" i="3" s="1"/>
  <c r="G432" i="3" s="1"/>
  <c r="G433" i="3" s="1"/>
  <c r="G434" i="3" s="1"/>
  <c r="G435" i="3" s="1"/>
  <c r="G436" i="3" s="1"/>
  <c r="G437" i="3" s="1"/>
  <c r="G438" i="3" s="1"/>
  <c r="G439" i="3" s="1"/>
  <c r="G440" i="3" s="1"/>
  <c r="G441" i="3" s="1"/>
  <c r="H31" i="2"/>
  <c r="G442" i="3" l="1"/>
  <c r="G443" i="3" s="1"/>
  <c r="G444" i="3" s="1"/>
  <c r="G445" i="3" s="1"/>
  <c r="G446" i="3" s="1"/>
  <c r="G447" i="3" s="1"/>
  <c r="G448" i="3" s="1"/>
  <c r="G449" i="3" s="1"/>
  <c r="G450" i="3" s="1"/>
  <c r="G451" i="3" s="1"/>
  <c r="G452" i="3" s="1"/>
  <c r="G453" i="3" s="1"/>
  <c r="G454" i="3" s="1"/>
  <c r="G455" i="3" s="1"/>
  <c r="G456" i="3" s="1"/>
  <c r="G457" i="3" s="1"/>
  <c r="G458" i="3" s="1"/>
  <c r="G459" i="3" s="1"/>
  <c r="G460" i="3" s="1"/>
  <c r="I31" i="2"/>
  <c r="J31" i="2" l="1"/>
  <c r="K31" i="2" s="1"/>
  <c r="B44" i="2"/>
  <c r="B5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Jim Sexton</author>
  </authors>
  <commentList>
    <comment ref="J204" authorId="0" shapeId="0" xr:uid="{F7B8B7C5-397B-4E3A-906B-3E6043166ABA}">
      <text>
        <r>
          <rPr>
            <b/>
            <sz val="9"/>
            <color indexed="81"/>
            <rFont val="Tahoma"/>
            <family val="2"/>
          </rPr>
          <t>Jim Sexton:</t>
        </r>
        <r>
          <rPr>
            <sz val="9"/>
            <color indexed="81"/>
            <rFont val="Tahoma"/>
            <family val="2"/>
          </rPr>
          <t xml:space="preserve">
Used by Erickson.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Jim Sexton</author>
  </authors>
  <commentList>
    <comment ref="J204" authorId="0" shapeId="0" xr:uid="{7E13C8F3-AF97-420A-B868-5F3F3E3FC116}">
      <text>
        <r>
          <rPr>
            <b/>
            <sz val="9"/>
            <color indexed="81"/>
            <rFont val="Tahoma"/>
            <family val="2"/>
          </rPr>
          <t>Jim Sexton:</t>
        </r>
        <r>
          <rPr>
            <sz val="9"/>
            <color indexed="81"/>
            <rFont val="Tahoma"/>
            <family val="2"/>
          </rPr>
          <t xml:space="preserve">
Used by Erickson.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D9" authorId="0" shapeId="0" xr:uid="{00A4F704-A506-4A40-BEA3-28FC3E0D2E71}">
      <text>
        <r>
          <rPr>
            <b/>
            <sz val="10"/>
            <color indexed="81"/>
            <rFont val="Tahoma"/>
            <family val="2"/>
          </rPr>
          <t xml:space="preserve"> :</t>
        </r>
        <r>
          <rPr>
            <sz val="10"/>
            <color indexed="81"/>
            <rFont val="Tahoma"/>
            <family val="2"/>
          </rPr>
          <t xml:space="preserve">
90 minutes/ half ice - half of 90 = 45
</t>
        </r>
      </text>
    </comment>
  </commentList>
</comments>
</file>

<file path=xl/sharedStrings.xml><?xml version="1.0" encoding="utf-8"?>
<sst xmlns="http://schemas.openxmlformats.org/spreadsheetml/2006/main" count="1225" uniqueCount="355">
  <si>
    <t>LHA Hockey Team</t>
  </si>
  <si>
    <t>Individual Player Accounts</t>
  </si>
  <si>
    <t xml:space="preserve"> </t>
  </si>
  <si>
    <t>Check</t>
  </si>
  <si>
    <t>Date</t>
  </si>
  <si>
    <t>Chk/Dep</t>
  </si>
  <si>
    <t>Payee</t>
  </si>
  <si>
    <t>Description</t>
  </si>
  <si>
    <t>Amt + or -</t>
  </si>
  <si>
    <t>Balance</t>
  </si>
  <si>
    <t>Team</t>
  </si>
  <si>
    <t>E = AC</t>
  </si>
  <si>
    <t>Difference</t>
  </si>
  <si>
    <t>Deposit</t>
  </si>
  <si>
    <t>LHA</t>
  </si>
  <si>
    <t>LHA Tournament Fee</t>
  </si>
  <si>
    <t>Check Register Balance</t>
  </si>
  <si>
    <t>Sum of Column E</t>
  </si>
  <si>
    <t>PLAYER BALANCES</t>
  </si>
  <si>
    <t>Team Name</t>
  </si>
  <si>
    <t>Questions Contact</t>
  </si>
  <si>
    <t>Andrea Ramelow</t>
  </si>
  <si>
    <t>alraccounting@live.com</t>
  </si>
  <si>
    <t>Shaded are formulas</t>
  </si>
  <si>
    <t>Summary of Team Income/Expenditures</t>
  </si>
  <si>
    <t>August</t>
  </si>
  <si>
    <t>September</t>
  </si>
  <si>
    <t>October</t>
  </si>
  <si>
    <t>November</t>
  </si>
  <si>
    <t>December</t>
  </si>
  <si>
    <t>January</t>
  </si>
  <si>
    <t>February</t>
  </si>
  <si>
    <t>March</t>
  </si>
  <si>
    <t>April</t>
  </si>
  <si>
    <t>May</t>
  </si>
  <si>
    <t>Total</t>
  </si>
  <si>
    <t>Team player collection Fees</t>
  </si>
  <si>
    <t>Fundraisers Income</t>
  </si>
  <si>
    <t>Goal Can Collection Income</t>
  </si>
  <si>
    <t>Total Income</t>
  </si>
  <si>
    <t>Tournament Fees</t>
  </si>
  <si>
    <t>Coaches Travel  Reimb</t>
  </si>
  <si>
    <t>Coaches Per Diem Meals</t>
  </si>
  <si>
    <t>Team Parties/meals</t>
  </si>
  <si>
    <t>Team Supplies/referee fees (drinks, first aid kit, etc)</t>
  </si>
  <si>
    <t>Team Jersey's/warm up suits/pins/tourney t's</t>
  </si>
  <si>
    <t>Coaches Gifts/end of season gifts</t>
  </si>
  <si>
    <t>Ice Assessment/Ice Fees</t>
  </si>
  <si>
    <t>Donations</t>
  </si>
  <si>
    <t>Misc Expenses</t>
  </si>
  <si>
    <t>Total Expenses</t>
  </si>
  <si>
    <t>= Balance</t>
  </si>
  <si>
    <t>Column G</t>
  </si>
  <si>
    <t>End of Month</t>
  </si>
  <si>
    <t>Month End Reconciliation:</t>
  </si>
  <si>
    <t>Ending Balance per Spreadsheet:</t>
  </si>
  <si>
    <t xml:space="preserve">Add:  </t>
  </si>
  <si>
    <t>Balance in Account</t>
  </si>
  <si>
    <t>Subtract:</t>
  </si>
  <si>
    <t>Ending Bank Balance from Bank Statement</t>
  </si>
  <si>
    <t>Difference: Should be Zero</t>
  </si>
  <si>
    <t xml:space="preserve">Shaded column's are formula's </t>
  </si>
  <si>
    <t>Bank Beginning Balance</t>
  </si>
  <si>
    <t>Estimated/Actual</t>
  </si>
  <si>
    <t xml:space="preserve">Per Player </t>
  </si>
  <si>
    <t>Actual</t>
  </si>
  <si>
    <t>Budgeted</t>
  </si>
  <si>
    <t>Expense Item</t>
  </si>
  <si>
    <t>Total Cost</t>
  </si>
  <si>
    <t>Cost (1/17)</t>
  </si>
  <si>
    <t>Pd</t>
  </si>
  <si>
    <t>Team Jackets (Jacket plus embroidery)</t>
  </si>
  <si>
    <t>Breckenridge Kingdom Kup 10/6-10/8</t>
  </si>
  <si>
    <t>Breckenridge Per Diem - 3 coaches- 3 days</t>
  </si>
  <si>
    <t>Breckenridge Hotels - 2 coaches - 2 nights</t>
  </si>
  <si>
    <t>Aspen Tourney 10/20-10/22</t>
  </si>
  <si>
    <t>Aspen Per Diem - 3 coaches- 3 days</t>
  </si>
  <si>
    <t>Aspen Hotels - 2 coaches - 2 nights</t>
  </si>
  <si>
    <t>Vail Sportsmanship 11/3-11/5</t>
  </si>
  <si>
    <t>Vail Per Diem - 3 coaches- 3 days</t>
  </si>
  <si>
    <t xml:space="preserve">Vail Hotels - 2 coaches - 2 nights </t>
  </si>
  <si>
    <t>Philadelphia Liberty Cup 12/1-12/3</t>
  </si>
  <si>
    <t>Philadelphia Per Diem - 3 coaches - 4 days</t>
  </si>
  <si>
    <t>Philadephia Hotels - 2 coaches - 3 nights</t>
  </si>
  <si>
    <t>Airfare (coaches airfare)</t>
  </si>
  <si>
    <t>Coaches Car Rental and Gas, Airport Parking</t>
  </si>
  <si>
    <t>DIA Parking</t>
  </si>
  <si>
    <t>Team Bus</t>
  </si>
  <si>
    <t>Pd - Allocated $3803 to 17 to include 2 coaches to get rate - paid across 15</t>
  </si>
  <si>
    <t>Team Bus (Coaches Portion)</t>
  </si>
  <si>
    <t>Coaches portion allocated across 16 players ($447.42) = $27.96</t>
  </si>
  <si>
    <t>Player Drink/Snacks</t>
  </si>
  <si>
    <t>Dallas MLK Tournament</t>
  </si>
  <si>
    <t>Dallas Per Diem - 2 coaches - 4 days</t>
  </si>
  <si>
    <t>Dallas Hotels - 2 coaches - 3 nights</t>
  </si>
  <si>
    <t xml:space="preserve">Estimate </t>
  </si>
  <si>
    <t xml:space="preserve">Player Team Meals      </t>
  </si>
  <si>
    <t>Estimate based on 2 team meals</t>
  </si>
  <si>
    <t>Player Team Activity</t>
  </si>
  <si>
    <t>Team Activity - Estimate</t>
  </si>
  <si>
    <t>Littleton President's Day  Tournament Feb 16-19, 2018</t>
  </si>
  <si>
    <t>Local Tourney - no coaches fees</t>
  </si>
  <si>
    <t>CAHA State Tournament (Optional)</t>
  </si>
  <si>
    <t xml:space="preserve">Local Tourney - no coaches fees </t>
  </si>
  <si>
    <t>End of Year Coaches, Manager Gifts Etc</t>
  </si>
  <si>
    <t>End of Year Party</t>
  </si>
  <si>
    <t xml:space="preserve">Manager's Fee </t>
  </si>
  <si>
    <t>Pay at end of season</t>
  </si>
  <si>
    <t>Totals:</t>
  </si>
  <si>
    <t>Amount per player paid to date</t>
  </si>
  <si>
    <t>ICE TIME</t>
  </si>
  <si>
    <t>Include games/scrimmages/practices on home ice</t>
  </si>
  <si>
    <t>time</t>
  </si>
  <si>
    <t>date</t>
  </si>
  <si>
    <t>full/half</t>
  </si>
  <si>
    <t>Ice Time</t>
  </si>
  <si>
    <t>Type(game/practice)</t>
  </si>
  <si>
    <t>Rink</t>
  </si>
  <si>
    <t>Notes</t>
  </si>
  <si>
    <t>INSTRUCTIONS</t>
  </si>
  <si>
    <t>Where it says "1", "2", "3", etc... Replace with the player's name</t>
  </si>
  <si>
    <t>This is just like a check register, fill in date, check, deposit, atm, who the check/atm was to, or what the deposit was for and a good description in the memo field</t>
  </si>
  <si>
    <t>Amount Column - if it is a deposit it is a +, if it is an atm/check the amount is a negative (   )</t>
  </si>
  <si>
    <t>Deposits - apply to the player who gives you the check for team fees - this goes in as a +</t>
  </si>
  <si>
    <t>Expenses - if it is to be applied equally amongst all players, see the spreadsheet for the formula to carry it across  (see C8 breck tourn and click on cell H8 for the formula), these area "-" - negative</t>
  </si>
  <si>
    <t>Note:  Expenses/deposits are not always allocated equally amongst the team players</t>
  </si>
  <si>
    <t>Team Column - this is for team deposits - i.e. goal can money, fundraisers.  (you can also allocate deposits from LHA for fundraisers equally amongst all the players)</t>
  </si>
  <si>
    <t xml:space="preserve">Reconcile the bank account on a monthly basis </t>
  </si>
  <si>
    <t>Sample Summary</t>
  </si>
  <si>
    <t>Each month you will need to categorize all of the team's income/expenditures into the month the money was deposited/check written/atm occurred</t>
  </si>
  <si>
    <t>You can link the sample summary to the ind. Player account, by going to the sample summary expenditure/income you want and then go to the ind. Player account and add up all the expenses/income associated with that category.</t>
  </si>
  <si>
    <t>The month end total should always total the end of the month balance column (G) on the ind. Player account - see the yellow shaded on both spreadsheets on the example spreadsheets</t>
  </si>
  <si>
    <t>Update this on a regular basis to keep track of your team's ice time  - see sample sheet</t>
  </si>
  <si>
    <t>Email to the parents a monthly statement of their players account</t>
  </si>
  <si>
    <t>To email/print, you will need to select the column, i.e. for player 2, put the mouse cursor on "I" to highlight the column, then go file print area, select print area</t>
  </si>
  <si>
    <t>then go to file print and select adobe as your printer, save this to pdf to email to the players.</t>
  </si>
  <si>
    <t>Check Column - This column should always equal column E, if it doesn't, the amount will display in the difference column and you will know that the funds weren't recorded correctly amongst the players</t>
  </si>
  <si>
    <t>Do not submit your spreadsheet until this check column = 0</t>
  </si>
  <si>
    <t>Summary of Income/Expenditures</t>
  </si>
  <si>
    <t>4:00 - 5:00 pm</t>
  </si>
  <si>
    <t>full</t>
  </si>
  <si>
    <t>practice</t>
  </si>
  <si>
    <t>Delio</t>
  </si>
  <si>
    <t>6:00 - 7:30 pm</t>
  </si>
  <si>
    <t>half</t>
  </si>
  <si>
    <t>NHL Rink</t>
  </si>
  <si>
    <t>8:00 - 9:00 am</t>
  </si>
  <si>
    <t>scrimmage</t>
  </si>
  <si>
    <t>North Rink</t>
  </si>
  <si>
    <t>7:00 - 8:30 am</t>
  </si>
  <si>
    <t>5:15 - 6:15 pm</t>
  </si>
  <si>
    <t>game</t>
  </si>
  <si>
    <t>7:00 - 8:00 am</t>
  </si>
  <si>
    <t xml:space="preserve">Dryland </t>
  </si>
  <si>
    <t>Tournament</t>
  </si>
  <si>
    <t>tournament expenses</t>
  </si>
  <si>
    <t>Littleton President's Day  Tournament</t>
  </si>
  <si>
    <t>Sample Budget for LHA Team Name</t>
  </si>
  <si>
    <t>Please submit monthly to:</t>
  </si>
  <si>
    <t>Do not submit links!</t>
  </si>
  <si>
    <t>email a copy of this spreadsheet by the 5th of the following month, i.e. September, email by October 5th to Andrea at alraccounting@live.com and Jen Thompson at bod_treasurer@littletonhockey.org</t>
  </si>
  <si>
    <t>Jen Thompson</t>
  </si>
  <si>
    <t>303-949-7482</t>
  </si>
  <si>
    <t>bod_treasurer@littletonhockey.org</t>
  </si>
  <si>
    <t>LHA U16AA CSDHL</t>
  </si>
  <si>
    <t>Ice Time (Hours)</t>
  </si>
  <si>
    <t>Net Ice Time</t>
  </si>
  <si>
    <t>U16 CSDHL</t>
  </si>
  <si>
    <t>Cash</t>
  </si>
  <si>
    <t>Cash for tips - LA trip</t>
  </si>
  <si>
    <t>HUDL debit</t>
  </si>
  <si>
    <t>LHA Debit</t>
  </si>
  <si>
    <t>Budget for LHA U16 CSDHL</t>
  </si>
  <si>
    <t>End of August</t>
  </si>
  <si>
    <t>Tournament fee-LA</t>
  </si>
  <si>
    <t>Travel tips (Southwest, bus, restaurants, etc…)</t>
  </si>
  <si>
    <t>Event Connect (Gour cr card)</t>
  </si>
  <si>
    <t>Airfare-LA</t>
  </si>
  <si>
    <t>Bus-LA</t>
  </si>
  <si>
    <t>Cash left from LA trip</t>
  </si>
  <si>
    <t>Airfare-LA (adjustment)</t>
  </si>
  <si>
    <t>Team Locker Room Speaker</t>
  </si>
  <si>
    <t>Tony's Dockside</t>
  </si>
  <si>
    <t>Vinny's Pizza</t>
  </si>
  <si>
    <t>[CC REIMB LONGS PEAK]</t>
  </si>
  <si>
    <t>[CC REIMB TAMALES]</t>
  </si>
  <si>
    <t>[CC REIMB MY HOCKEY RANKINGS]</t>
  </si>
  <si>
    <t>[CC REIMB DEPT OF BEACHES]</t>
  </si>
  <si>
    <t>[CC REIMB LAX ROCK]</t>
  </si>
  <si>
    <t>[CC REIMB BOBBYS BURGERS]</t>
  </si>
  <si>
    <t>[CC REIMB WHOLE FOODS]</t>
  </si>
  <si>
    <t>[CC REIMB HOME DEPOT]</t>
  </si>
  <si>
    <t>[CC REIMB WALMART]</t>
  </si>
  <si>
    <t>[CC REIMB KING SOOPERS]</t>
  </si>
  <si>
    <t>[CC REIMB SAMS CLUB]</t>
  </si>
  <si>
    <t>[CC REIMB CHIPOLTE]</t>
  </si>
  <si>
    <t>[CC REIMB TONYS DOCKSIDE]</t>
  </si>
  <si>
    <t>[CC REIMB RAISING CANES]</t>
  </si>
  <si>
    <t>[CC REIMB BEST BUY]</t>
  </si>
  <si>
    <t>[CC REIMB COSTCO]</t>
  </si>
  <si>
    <t>[CC REIMB INSTACART FLIPGIVE]</t>
  </si>
  <si>
    <t>[CC REIMB NET HYATT TRANSFER]</t>
  </si>
  <si>
    <t>End of Sept</t>
  </si>
  <si>
    <t>End of September</t>
  </si>
  <si>
    <t>Venmo</t>
  </si>
  <si>
    <t>Tom Michalik - El Pollo Loco LA</t>
  </si>
  <si>
    <t>[CC REIMB LA STAY TO PLAY]</t>
  </si>
  <si>
    <t>Team Travel Expenses</t>
  </si>
  <si>
    <t>Trainer Fees</t>
  </si>
  <si>
    <t>[CC REIMB LOVE AND SANDWICH]</t>
  </si>
  <si>
    <t>[CC REIMB KEBAB SHOP]</t>
  </si>
  <si>
    <t>[CC REIMB TARGET]</t>
  </si>
  <si>
    <t>[CC REIMB RALPHS]</t>
  </si>
  <si>
    <t>[CC REIMB HYATT PLACE CONF ROOM]</t>
  </si>
  <si>
    <t>[CC REIMB HYATT PLACE]</t>
  </si>
  <si>
    <t>Mid Atlantic Hockey</t>
  </si>
  <si>
    <t>Tournament fee-Philadelphia</t>
  </si>
  <si>
    <t>Reload Physio, LLC</t>
  </si>
  <si>
    <t>CSDHL Trainer Fees (to 10/20/24)</t>
  </si>
  <si>
    <t>[CC REIMB COCA COLA]</t>
  </si>
  <si>
    <t>[CC REIMB DAIRY QUEEN]</t>
  </si>
  <si>
    <t>[CC REIMB SOUTHWEST]</t>
  </si>
  <si>
    <t>50/50</t>
  </si>
  <si>
    <t>End of Oct.</t>
  </si>
  <si>
    <t>End of October</t>
  </si>
  <si>
    <t>End of November</t>
  </si>
  <si>
    <t>End of December</t>
  </si>
  <si>
    <t>End of January</t>
  </si>
  <si>
    <t>Fundraiser sales</t>
  </si>
  <si>
    <t>Cash - St Louis Trip</t>
  </si>
  <si>
    <t>[CC REIMB PUREHOCKEY]</t>
  </si>
  <si>
    <t>[CC REIMB SOUTHWEST T BROWN]</t>
  </si>
  <si>
    <t>[CC REIMB 4 ALL PROMOS] License Plates</t>
  </si>
  <si>
    <t>[CC REIMB BIRDY BOUTIQUE] LHA Blankets</t>
  </si>
  <si>
    <t>Fundraising cost of sales</t>
  </si>
  <si>
    <t>End of Nov.</t>
  </si>
  <si>
    <t>St. Louis Airfare</t>
  </si>
  <si>
    <t>St. Louis bus</t>
  </si>
  <si>
    <t>Lee Edelman parking DIA (Sexton Venmo)</t>
  </si>
  <si>
    <t>Fundraising check</t>
  </si>
  <si>
    <t>CSDHL Trainer Fees</t>
  </si>
  <si>
    <t>Cash - Chicago trip</t>
  </si>
  <si>
    <t>[BUS REIMB CHICAGO DEC 12]</t>
  </si>
  <si>
    <t>[AIRFARE REIMB CHICAGO DEC 12]</t>
  </si>
  <si>
    <t>[CC REIMB QT]</t>
  </si>
  <si>
    <t>[CC REIMB JERSEY MIKES]</t>
  </si>
  <si>
    <t>[CC REIMB ALDI]</t>
  </si>
  <si>
    <t>[CC REIMB HEAVY SMOKE BBQ]</t>
  </si>
  <si>
    <t>[CC REIMB CHIPOTLE]</t>
  </si>
  <si>
    <t>[CC REIMB POTBELLY]</t>
  </si>
  <si>
    <t>[CC REIMB ST LOUIS EMBASSY SUITES]</t>
  </si>
  <si>
    <t>[CC REIMB SPRINGHILL SUITES]</t>
  </si>
  <si>
    <t>Fundraising sales</t>
  </si>
  <si>
    <t>Lee Edelman parking DIA Chi Trip (Sexton Venmo)</t>
  </si>
  <si>
    <t>Fundraising cash deposit</t>
  </si>
  <si>
    <t>[CC REIMB PURE HOCKEY]</t>
  </si>
  <si>
    <t>[CC REIMB COORS SILVER BULLET]</t>
  </si>
  <si>
    <t>[CC REIMB HEAVY SMOKE]</t>
  </si>
  <si>
    <t>[CC REIMB DEN PARKING]</t>
  </si>
  <si>
    <t>[CC REIMB RAILROAD]</t>
  </si>
  <si>
    <t>[CC REIMB CRACKER BARREL]</t>
  </si>
  <si>
    <t>License plate sale</t>
  </si>
  <si>
    <t>Net Cum</t>
  </si>
  <si>
    <t>End of Dec.</t>
  </si>
  <si>
    <t>Airfare-St Louis</t>
  </si>
  <si>
    <t>Bus-St Louis</t>
  </si>
  <si>
    <t>Cash-St Louis trip</t>
  </si>
  <si>
    <t>Airfare Chicago</t>
  </si>
  <si>
    <t>Bus Chicago</t>
  </si>
  <si>
    <t>Cash-Chicago trip</t>
  </si>
  <si>
    <t>Cash-Philadelphia trip</t>
  </si>
  <si>
    <t>1684 Void</t>
  </si>
  <si>
    <t>Reload Physio (CSDHL trainer) Sexton Venmo</t>
  </si>
  <si>
    <t>Void Reload Physio check</t>
  </si>
  <si>
    <t>Venmo Kathleen Kelly Food St. Louis</t>
  </si>
  <si>
    <t>Venmo Kathleen Kelly Food various see spr/sht</t>
  </si>
  <si>
    <t>Venmo Lee Edelman parking St Louis</t>
  </si>
  <si>
    <t>Caroline Shaw - CSDHL trainer (2 games)</t>
  </si>
  <si>
    <t>Lee Edelman parking-Philadelphia trip</t>
  </si>
  <si>
    <t>Jim Sexton - Hertz Philly reimbursement</t>
  </si>
  <si>
    <t>Jim Sexton - Hertz Philly toll reimbursement</t>
  </si>
  <si>
    <t>[CC CREDIT SPRINGHILL DEC 17]</t>
  </si>
  <si>
    <t>[CC REIMB CARTS DIA]</t>
  </si>
  <si>
    <t>[CC REIMB PORTILLOS]</t>
  </si>
  <si>
    <t>[CC REIMB LYFT]</t>
  </si>
  <si>
    <t>[CC REIMB MASTER SUSHI]</t>
  </si>
  <si>
    <t>[CC REIMB POPEYES]</t>
  </si>
  <si>
    <t>[CC REIMB DOORDASH FRY THE COOP]</t>
  </si>
  <si>
    <t>[CC REIMB INSTACART]</t>
  </si>
  <si>
    <t>[CC REIMB JEWEL OSCO]</t>
  </si>
  <si>
    <t>[CC REIMB DIERBERGS]</t>
  </si>
  <si>
    <t>[CC REIMB ELIAS ITALIAN]</t>
  </si>
  <si>
    <t>[CC REIMB KAISERS PIZZA]</t>
  </si>
  <si>
    <t>[CC REIMB SOUTHWEST ANTHONY BROWN]</t>
  </si>
  <si>
    <t>[CC REIMB PETRA FALAFEL]</t>
  </si>
  <si>
    <t>[CC REIMB BUDGET]</t>
  </si>
  <si>
    <t>[CC REIMB SPRINGHILL SUITES] Hotel Chi Jan 3-5</t>
  </si>
  <si>
    <t>[CC REIMB SPRINGHILL SUITES] - Hotel Chi Jan 3-5</t>
  </si>
  <si>
    <t>To Erickson</t>
  </si>
  <si>
    <t>D/N Travel</t>
  </si>
  <si>
    <t>End of Jan</t>
  </si>
  <si>
    <t>Airfare - Philadelphia trip</t>
  </si>
  <si>
    <t>50/50-FB</t>
  </si>
  <si>
    <t>Lee Edelman parking-Chicago trip</t>
  </si>
  <si>
    <t>Bus - Chicago playoffs</t>
  </si>
  <si>
    <t>Airfare - Chicago playoffs</t>
  </si>
  <si>
    <t>Jim Sexton (Venmo payment to Kathleen Kelly-food)</t>
  </si>
  <si>
    <t>Fundraising 15% to LHA</t>
  </si>
  <si>
    <t>[CC REIMB UBER]</t>
  </si>
  <si>
    <t>[CC REIMB SMOKEYS SKATE SHOP]</t>
  </si>
  <si>
    <t>[CC REIMB WAWA]</t>
  </si>
  <si>
    <t>[CC REIMB AMAZON]</t>
  </si>
  <si>
    <t>[CC REIMB SHREWSBURY LANES]</t>
  </si>
  <si>
    <t>[CC REIMB CHICK FIL A]</t>
  </si>
  <si>
    <t>[CC REIMB BUFFALO WILD WINGS]</t>
  </si>
  <si>
    <t>[CC REIMB ROOT DOWN]</t>
  </si>
  <si>
    <t>[CC REIMB WEGMANS]</t>
  </si>
  <si>
    <t>[CC REIMB STAYBRIDGE]</t>
  </si>
  <si>
    <t>[CC REIMB WASABI SUSHI]</t>
  </si>
  <si>
    <t>[CC REIMB NOODLES]</t>
  </si>
  <si>
    <t>[CC REIMB DON HECTOR]</t>
  </si>
  <si>
    <t>[CC REIMB BROOSTERS]</t>
  </si>
  <si>
    <t>[CC REIMB TEXAS ROADHOUSE]</t>
  </si>
  <si>
    <t>[CC REIMB TURO]</t>
  </si>
  <si>
    <t>Sponsorship - Ambida Dental</t>
  </si>
  <si>
    <t>End of Feb</t>
  </si>
  <si>
    <t>Jim Sexton (Venmo reimb Tom Michalik NCAA games)</t>
  </si>
  <si>
    <t>Jim Sexton (Venmo reimb Tom Michalik Hertz nattys)</t>
  </si>
  <si>
    <t>Jim Sexton (reimb Hertz nattys)</t>
  </si>
  <si>
    <t>[CC REIMB E TOLL]</t>
  </si>
  <si>
    <t>[CC REIMB WHOLEFOODS]</t>
  </si>
  <si>
    <t>[CC REIMB BENDERS]</t>
  </si>
  <si>
    <t>[CC REIMB HOME GOODS]</t>
  </si>
  <si>
    <t>[CC REIMB TOTAL WINE]</t>
  </si>
  <si>
    <t>[CC REIMB DRURY INNS]</t>
  </si>
  <si>
    <t>[CC REIMB HOMEGOODS]</t>
  </si>
  <si>
    <t>[CC REIMB OLIVE GARDEN]</t>
  </si>
  <si>
    <t>[CC REIMB EMBASSY SUITES]</t>
  </si>
  <si>
    <t>Cash-Nattys trip</t>
  </si>
  <si>
    <t>[CC REIM E TOLL]</t>
  </si>
  <si>
    <t>[CC REIMB ETOLL]</t>
  </si>
  <si>
    <t>[CC REIMB CVS]</t>
  </si>
  <si>
    <t>[CC REIMB FIREWATER]</t>
  </si>
  <si>
    <t>[CC REIMB BENIHANA]</t>
  </si>
  <si>
    <t>[CC REIMB GAME OF IRONS]</t>
  </si>
  <si>
    <t>[CC REIMB LABRIOLA]</t>
  </si>
  <si>
    <t>Giddy Up Promotional Items (Team Swag) - Nattys</t>
  </si>
  <si>
    <t>[CC REIMB WORLDWIDE ATHLETIC] Nattys Tourn Fee</t>
  </si>
  <si>
    <t>Bank Recon:  03/31/2025</t>
  </si>
  <si>
    <t>O/S Check #</t>
  </si>
  <si>
    <t>End of March</t>
  </si>
  <si>
    <t>expense</t>
  </si>
  <si>
    <t>transfer</t>
  </si>
  <si>
    <t>Cost (1/20)</t>
  </si>
  <si>
    <t>Installment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</si>
</sst>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43" formatCode="_(* #,##0.00_);_(* \(#,##0.00\);_(* &quot;-&quot;??_);_(@_)"/>
    <numFmt numFmtId="164" formatCode="mm/dd/yy;@"/>
  </numFmts>
  <fonts count="27" x14ac:knownFonts="1">
    <font>
      <sz val="11"/>
      <color theme="1"/>
      <name val="Calibri"/>
      <family val="2"/>
      <scheme val="minor"/>
    </font>
    <font>
      <sz val="11"/>
      <color theme="1"/>
      <name val="Calibri"/>
      <family val="2"/>
      <scheme val="minor"/>
    </font>
    <font>
      <b/>
      <sz val="14"/>
      <name val="Arial"/>
      <family val="2"/>
    </font>
    <font>
      <b/>
      <sz val="10"/>
      <name val="Arial"/>
      <family val="2"/>
    </font>
    <font>
      <b/>
      <u/>
      <sz val="10"/>
      <name val="Arial"/>
      <family val="2"/>
    </font>
    <font>
      <sz val="10"/>
      <name val="Arial"/>
      <family val="2"/>
    </font>
    <font>
      <b/>
      <u val="singleAccounting"/>
      <sz val="10"/>
      <name val="Arial"/>
      <family val="2"/>
    </font>
    <font>
      <b/>
      <sz val="12"/>
      <name val="Arial"/>
      <family val="2"/>
    </font>
    <font>
      <u/>
      <sz val="11"/>
      <color theme="10"/>
      <name val="Calibri"/>
      <family val="2"/>
      <scheme val="minor"/>
    </font>
    <font>
      <sz val="10"/>
      <color indexed="10"/>
      <name val="Arial"/>
      <family val="2"/>
    </font>
    <font>
      <sz val="9"/>
      <name val="Verdana"/>
      <family val="2"/>
    </font>
    <font>
      <sz val="14"/>
      <name val="Arial"/>
      <family val="2"/>
    </font>
    <font>
      <b/>
      <sz val="14"/>
      <color indexed="10"/>
      <name val="Arial"/>
      <family val="2"/>
    </font>
    <font>
      <b/>
      <sz val="12"/>
      <color indexed="10"/>
      <name val="Arial"/>
      <family val="2"/>
    </font>
    <font>
      <b/>
      <sz val="10"/>
      <color indexed="81"/>
      <name val="Tahoma"/>
      <family val="2"/>
    </font>
    <font>
      <sz val="10"/>
      <color indexed="81"/>
      <name val="Tahoma"/>
      <family val="2"/>
    </font>
    <font>
      <sz val="10"/>
      <color theme="1"/>
      <name val="Calibri"/>
      <family val="2"/>
      <scheme val="minor"/>
    </font>
    <font>
      <u/>
      <sz val="10"/>
      <color theme="10"/>
      <name val="Calibri"/>
      <family val="2"/>
      <scheme val="minor"/>
    </font>
    <font>
      <b/>
      <u val="double"/>
      <sz val="10"/>
      <name val="Arial"/>
      <family val="2"/>
    </font>
    <font>
      <b/>
      <sz val="10"/>
      <color rgb="FFFF0000"/>
      <name val="Wingdings 2"/>
      <family val="1"/>
      <charset val="2"/>
    </font>
    <font>
      <sz val="10"/>
      <color theme="1"/>
      <name val="Calibri"/>
      <family val="2"/>
    </font>
    <font>
      <sz val="10"/>
      <name val="Calibri"/>
      <family val="2"/>
    </font>
    <font>
      <sz val="11"/>
      <color rgb="FFFF0000"/>
      <name val="Calibri"/>
      <family val="2"/>
      <scheme val="minor"/>
    </font>
    <font>
      <sz val="10"/>
      <color rgb="FFFF0000"/>
      <name val="Arial"/>
      <family val="2"/>
    </font>
    <font>
      <sz val="10"/>
      <color theme="1"/>
      <name val="Arial"/>
      <family val="2"/>
    </font>
    <font>
      <sz val="9"/>
      <color indexed="81"/>
      <name val="Tahoma"/>
      <family val="2"/>
    </font>
    <font>
      <b/>
      <sz val="9"/>
      <color indexed="81"/>
      <name val="Tahoma"/>
      <family val="2"/>
    </font>
  </fonts>
  <fills count="11">
    <fill>
      <patternFill patternType="none"/>
    </fill>
    <fill>
      <patternFill patternType="gray125"/>
    </fill>
    <fill>
      <patternFill patternType="solid">
        <fgColor indexed="13"/>
        <bgColor indexed="64"/>
      </patternFill>
    </fill>
    <fill>
      <patternFill patternType="solid">
        <fgColor indexed="11"/>
        <bgColor indexed="64"/>
      </patternFill>
    </fill>
    <fill>
      <patternFill patternType="solid">
        <fgColor rgb="FFFFFF00"/>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6" tint="0.39997558519241921"/>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8" fillId="0" borderId="0" applyNumberFormat="0" applyFill="0" applyBorder="0" applyAlignment="0" applyProtection="0"/>
    <xf numFmtId="43" fontId="1" fillId="0" borderId="0" applyFont="0" applyFill="0" applyBorder="0" applyAlignment="0" applyProtection="0"/>
  </cellStyleXfs>
  <cellXfs count="165">
    <xf numFmtId="0" fontId="0" fillId="0" borderId="0" xfId="0"/>
    <xf numFmtId="0" fontId="3" fillId="0" borderId="0" xfId="0" applyFont="1"/>
    <xf numFmtId="22" fontId="0" fillId="0" borderId="0" xfId="0" applyNumberFormat="1"/>
    <xf numFmtId="44" fontId="0" fillId="0" borderId="0" xfId="0" applyNumberFormat="1"/>
    <xf numFmtId="0" fontId="3" fillId="0" borderId="0" xfId="0" applyFont="1" applyAlignment="1">
      <alignment horizontal="center"/>
    </xf>
    <xf numFmtId="0" fontId="4" fillId="0" borderId="0" xfId="0" applyFont="1" applyAlignment="1">
      <alignment horizontal="center"/>
    </xf>
    <xf numFmtId="14" fontId="0" fillId="0" borderId="0" xfId="0" applyNumberFormat="1"/>
    <xf numFmtId="44" fontId="0" fillId="0" borderId="0" xfId="1" applyFont="1"/>
    <xf numFmtId="44" fontId="6" fillId="2" borderId="0" xfId="1" applyFont="1" applyFill="1"/>
    <xf numFmtId="44" fontId="6" fillId="0" borderId="0" xfId="1" applyFont="1"/>
    <xf numFmtId="44" fontId="3" fillId="0" borderId="0" xfId="0" applyNumberFormat="1" applyFont="1"/>
    <xf numFmtId="0" fontId="7" fillId="0" borderId="0" xfId="0" applyFont="1"/>
    <xf numFmtId="44" fontId="3" fillId="2" borderId="0" xfId="1" applyFont="1" applyFill="1"/>
    <xf numFmtId="44" fontId="3" fillId="0" borderId="0" xfId="1" applyFont="1"/>
    <xf numFmtId="0" fontId="2" fillId="0" borderId="0" xfId="0" applyFont="1"/>
    <xf numFmtId="44" fontId="9" fillId="0" borderId="0" xfId="1" applyFont="1" applyFill="1"/>
    <xf numFmtId="0" fontId="9" fillId="0" borderId="0" xfId="0" applyFont="1"/>
    <xf numFmtId="0" fontId="7" fillId="3" borderId="0" xfId="0" applyFont="1" applyFill="1"/>
    <xf numFmtId="0" fontId="8" fillId="3" borderId="0" xfId="2" applyFill="1" applyAlignment="1" applyProtection="1"/>
    <xf numFmtId="0" fontId="0" fillId="2" borderId="0" xfId="0" applyFill="1"/>
    <xf numFmtId="44" fontId="1" fillId="0" borderId="0" xfId="1"/>
    <xf numFmtId="0" fontId="10" fillId="0" borderId="0" xfId="0" applyFont="1"/>
    <xf numFmtId="44" fontId="3" fillId="0" borderId="1" xfId="1" applyFont="1" applyBorder="1" applyAlignment="1">
      <alignment horizontal="center"/>
    </xf>
    <xf numFmtId="0" fontId="3" fillId="0" borderId="1" xfId="0" applyFont="1" applyBorder="1" applyAlignment="1">
      <alignment horizontal="center"/>
    </xf>
    <xf numFmtId="44" fontId="3" fillId="0" borderId="1" xfId="1" applyFont="1" applyFill="1" applyBorder="1" applyAlignment="1">
      <alignment horizontal="center"/>
    </xf>
    <xf numFmtId="44" fontId="1" fillId="0" borderId="0" xfId="1" applyProtection="1">
      <protection locked="0"/>
    </xf>
    <xf numFmtId="0" fontId="0" fillId="0" borderId="0" xfId="0" applyProtection="1">
      <protection locked="0"/>
    </xf>
    <xf numFmtId="44" fontId="0" fillId="0" borderId="0" xfId="0" applyNumberFormat="1" applyProtection="1">
      <protection locked="0"/>
    </xf>
    <xf numFmtId="44" fontId="1" fillId="2" borderId="0" xfId="1" applyFill="1"/>
    <xf numFmtId="0" fontId="0" fillId="0" borderId="0" xfId="0" applyAlignment="1">
      <alignment horizontal="right"/>
    </xf>
    <xf numFmtId="44" fontId="1" fillId="2" borderId="2" xfId="1" applyFill="1" applyBorder="1"/>
    <xf numFmtId="44" fontId="1" fillId="0" borderId="0" xfId="1" applyProtection="1"/>
    <xf numFmtId="44" fontId="1" fillId="2" borderId="0" xfId="1" applyFill="1" applyProtection="1"/>
    <xf numFmtId="44" fontId="0" fillId="2" borderId="3" xfId="0" applyNumberFormat="1" applyFill="1" applyBorder="1"/>
    <xf numFmtId="44" fontId="1" fillId="2" borderId="3" xfId="1" applyFill="1" applyBorder="1" applyProtection="1"/>
    <xf numFmtId="0" fontId="0" fillId="0" borderId="0" xfId="0" quotePrefix="1"/>
    <xf numFmtId="44" fontId="5" fillId="0" borderId="0" xfId="1" applyFont="1"/>
    <xf numFmtId="44" fontId="5" fillId="4" borderId="0" xfId="1" applyFont="1" applyFill="1"/>
    <xf numFmtId="0" fontId="5" fillId="2" borderId="0" xfId="0" applyFont="1" applyFill="1"/>
    <xf numFmtId="0" fontId="5" fillId="0" borderId="0" xfId="0" applyFont="1"/>
    <xf numFmtId="44" fontId="5" fillId="0" borderId="0" xfId="0" applyNumberFormat="1" applyFont="1"/>
    <xf numFmtId="44" fontId="0" fillId="5" borderId="0" xfId="0" applyNumberFormat="1" applyFill="1"/>
    <xf numFmtId="0" fontId="5" fillId="4" borderId="0" xfId="0" applyFont="1" applyFill="1"/>
    <xf numFmtId="44" fontId="5" fillId="5" borderId="0" xfId="0" applyNumberFormat="1" applyFont="1" applyFill="1"/>
    <xf numFmtId="0" fontId="11" fillId="0" borderId="0" xfId="0" applyFont="1" applyAlignment="1">
      <alignment horizontal="center"/>
    </xf>
    <xf numFmtId="0" fontId="2" fillId="0" borderId="4" xfId="0" applyFont="1" applyBorder="1" applyAlignment="1">
      <alignment horizontal="center"/>
    </xf>
    <xf numFmtId="0" fontId="12" fillId="0" borderId="0" xfId="0" applyFont="1"/>
    <xf numFmtId="0" fontId="13" fillId="0" borderId="0" xfId="0" applyFont="1"/>
    <xf numFmtId="44" fontId="0" fillId="0" borderId="2" xfId="1" applyFont="1" applyBorder="1"/>
    <xf numFmtId="44" fontId="0" fillId="0" borderId="2" xfId="0" applyNumberFormat="1" applyBorder="1"/>
    <xf numFmtId="44" fontId="0" fillId="0" borderId="3" xfId="1" applyFont="1" applyBorder="1"/>
    <xf numFmtId="44" fontId="0" fillId="2" borderId="3" xfId="1" applyFont="1" applyFill="1" applyBorder="1"/>
    <xf numFmtId="14" fontId="11" fillId="0" borderId="0" xfId="0" applyNumberFormat="1" applyFont="1" applyAlignment="1">
      <alignment horizontal="center"/>
    </xf>
    <xf numFmtId="14" fontId="2" fillId="0" borderId="4" xfId="0" applyNumberFormat="1" applyFont="1" applyBorder="1" applyAlignment="1">
      <alignment horizontal="center"/>
    </xf>
    <xf numFmtId="43" fontId="0" fillId="0" borderId="0" xfId="3" applyFont="1"/>
    <xf numFmtId="0" fontId="16" fillId="0" borderId="0" xfId="0" applyFont="1"/>
    <xf numFmtId="0" fontId="17" fillId="0" borderId="0" xfId="2" applyFont="1" applyFill="1" applyAlignment="1" applyProtection="1"/>
    <xf numFmtId="22" fontId="16" fillId="0" borderId="0" xfId="0" applyNumberFormat="1" applyFont="1"/>
    <xf numFmtId="44" fontId="16" fillId="0" borderId="0" xfId="0" applyNumberFormat="1" applyFont="1"/>
    <xf numFmtId="14" fontId="16" fillId="0" borderId="0" xfId="0" applyNumberFormat="1" applyFont="1"/>
    <xf numFmtId="0" fontId="16" fillId="0" borderId="0" xfId="0" applyFont="1" applyAlignment="1">
      <alignment horizontal="center"/>
    </xf>
    <xf numFmtId="44" fontId="16" fillId="0" borderId="0" xfId="1" applyFont="1" applyFill="1"/>
    <xf numFmtId="44" fontId="16" fillId="0" borderId="0" xfId="1" applyFont="1"/>
    <xf numFmtId="44" fontId="16" fillId="2" borderId="0" xfId="1" applyFont="1" applyFill="1" applyProtection="1"/>
    <xf numFmtId="44" fontId="16" fillId="2" borderId="0" xfId="0" applyNumberFormat="1" applyFont="1" applyFill="1"/>
    <xf numFmtId="7" fontId="16" fillId="0" borderId="0" xfId="1" applyNumberFormat="1" applyFont="1"/>
    <xf numFmtId="0" fontId="16" fillId="0" borderId="0" xfId="0" applyFont="1" applyAlignment="1">
      <alignment wrapText="1"/>
    </xf>
    <xf numFmtId="14" fontId="16" fillId="6" borderId="0" xfId="0" applyNumberFormat="1" applyFont="1" applyFill="1"/>
    <xf numFmtId="0" fontId="16" fillId="6" borderId="0" xfId="0" applyFont="1" applyFill="1" applyAlignment="1">
      <alignment horizontal="center"/>
    </xf>
    <xf numFmtId="0" fontId="16" fillId="6" borderId="0" xfId="0" applyFont="1" applyFill="1"/>
    <xf numFmtId="44" fontId="16" fillId="6" borderId="0" xfId="1" applyFont="1" applyFill="1"/>
    <xf numFmtId="14" fontId="16" fillId="0" borderId="0" xfId="0" applyNumberFormat="1" applyFont="1" applyAlignment="1">
      <alignment wrapText="1"/>
    </xf>
    <xf numFmtId="44" fontId="16" fillId="0" borderId="0" xfId="1" applyFont="1" applyAlignment="1">
      <alignment vertical="center"/>
    </xf>
    <xf numFmtId="44" fontId="16" fillId="2" borderId="0" xfId="0" applyNumberFormat="1" applyFont="1" applyFill="1" applyAlignment="1">
      <alignment vertical="center"/>
    </xf>
    <xf numFmtId="44" fontId="18" fillId="0" borderId="0" xfId="1" applyFont="1" applyAlignment="1">
      <alignment horizontal="center"/>
    </xf>
    <xf numFmtId="44" fontId="18" fillId="2" borderId="0" xfId="1" applyFont="1" applyFill="1" applyAlignment="1">
      <alignment horizontal="center"/>
    </xf>
    <xf numFmtId="44" fontId="16" fillId="0" borderId="0" xfId="0" quotePrefix="1" applyNumberFormat="1" applyFont="1"/>
    <xf numFmtId="44" fontId="18" fillId="0" borderId="0" xfId="1" applyFont="1"/>
    <xf numFmtId="44" fontId="18" fillId="0" borderId="0" xfId="0" applyNumberFormat="1" applyFont="1"/>
    <xf numFmtId="13" fontId="16" fillId="0" borderId="0" xfId="0" applyNumberFormat="1" applyFont="1"/>
    <xf numFmtId="44" fontId="16" fillId="6" borderId="0" xfId="0" applyNumberFormat="1" applyFont="1" applyFill="1"/>
    <xf numFmtId="43" fontId="16" fillId="0" borderId="0" xfId="3" applyFont="1"/>
    <xf numFmtId="44" fontId="19" fillId="6" borderId="0" xfId="1" applyFont="1" applyFill="1" applyAlignment="1">
      <alignment horizontal="center"/>
    </xf>
    <xf numFmtId="43" fontId="16" fillId="6" borderId="0" xfId="3" applyFont="1" applyFill="1"/>
    <xf numFmtId="43" fontId="1" fillId="0" borderId="0" xfId="3" applyProtection="1">
      <protection locked="0"/>
    </xf>
    <xf numFmtId="43" fontId="0" fillId="0" borderId="0" xfId="3" applyFont="1" applyProtection="1">
      <protection locked="0"/>
    </xf>
    <xf numFmtId="43" fontId="1" fillId="2" borderId="0" xfId="3" applyFill="1"/>
    <xf numFmtId="43" fontId="1" fillId="0" borderId="0" xfId="3"/>
    <xf numFmtId="43" fontId="0" fillId="2" borderId="2" xfId="3" applyFont="1" applyFill="1" applyBorder="1"/>
    <xf numFmtId="44" fontId="19" fillId="0" borderId="0" xfId="1" applyFont="1" applyFill="1" applyAlignment="1">
      <alignment horizontal="center"/>
    </xf>
    <xf numFmtId="44" fontId="20" fillId="0" borderId="0" xfId="1" applyFont="1"/>
    <xf numFmtId="0" fontId="20" fillId="0" borderId="0" xfId="0" applyFont="1"/>
    <xf numFmtId="14" fontId="21" fillId="0" borderId="0" xfId="0" applyNumberFormat="1" applyFont="1" applyAlignment="1">
      <alignment vertical="center"/>
    </xf>
    <xf numFmtId="0" fontId="21" fillId="0" borderId="0" xfId="0" applyFont="1" applyAlignment="1">
      <alignment vertical="center"/>
    </xf>
    <xf numFmtId="14" fontId="21" fillId="0" borderId="0" xfId="0" applyNumberFormat="1" applyFont="1" applyAlignment="1">
      <alignment vertical="center" wrapText="1"/>
    </xf>
    <xf numFmtId="44" fontId="21" fillId="0" borderId="0" xfId="1" applyFont="1" applyFill="1" applyAlignment="1">
      <alignment vertical="center"/>
    </xf>
    <xf numFmtId="0" fontId="21" fillId="0" borderId="0" xfId="0" applyFont="1" applyAlignment="1">
      <alignment horizontal="center" vertical="center"/>
    </xf>
    <xf numFmtId="14" fontId="16" fillId="8" borderId="0" xfId="0" applyNumberFormat="1" applyFont="1" applyFill="1"/>
    <xf numFmtId="0" fontId="16" fillId="8" borderId="0" xfId="0" applyFont="1" applyFill="1" applyAlignment="1">
      <alignment horizontal="center"/>
    </xf>
    <xf numFmtId="0" fontId="16" fillId="8" borderId="0" xfId="0" applyFont="1" applyFill="1"/>
    <xf numFmtId="44" fontId="16" fillId="8" borderId="0" xfId="1" applyFont="1" applyFill="1"/>
    <xf numFmtId="44" fontId="19" fillId="8" borderId="0" xfId="1" applyFont="1" applyFill="1" applyAlignment="1">
      <alignment horizontal="center"/>
    </xf>
    <xf numFmtId="44" fontId="16" fillId="8" borderId="0" xfId="0" applyNumberFormat="1" applyFont="1" applyFill="1"/>
    <xf numFmtId="43" fontId="16" fillId="8" borderId="0" xfId="3" applyFont="1" applyFill="1"/>
    <xf numFmtId="14" fontId="21" fillId="0" borderId="0" xfId="0" quotePrefix="1" applyNumberFormat="1" applyFont="1" applyAlignment="1">
      <alignment vertical="center" wrapText="1"/>
    </xf>
    <xf numFmtId="14" fontId="21" fillId="6" borderId="0" xfId="0" applyNumberFormat="1" applyFont="1" applyFill="1" applyAlignment="1">
      <alignment vertical="center"/>
    </xf>
    <xf numFmtId="0" fontId="21" fillId="6" borderId="0" xfId="0" applyFont="1" applyFill="1" applyAlignment="1">
      <alignment vertical="center"/>
    </xf>
    <xf numFmtId="14" fontId="21" fillId="6" borderId="0" xfId="0" applyNumberFormat="1" applyFont="1" applyFill="1" applyAlignment="1">
      <alignment vertical="center" wrapText="1"/>
    </xf>
    <xf numFmtId="44" fontId="21" fillId="6" borderId="0" xfId="1" applyFont="1" applyFill="1" applyAlignment="1">
      <alignment vertical="center"/>
    </xf>
    <xf numFmtId="44" fontId="16" fillId="6" borderId="0" xfId="1" applyFont="1" applyFill="1" applyAlignment="1">
      <alignment vertical="center"/>
    </xf>
    <xf numFmtId="44" fontId="16" fillId="6" borderId="0" xfId="0" applyNumberFormat="1" applyFont="1" applyFill="1" applyAlignment="1">
      <alignment vertical="center"/>
    </xf>
    <xf numFmtId="0" fontId="22" fillId="4" borderId="0" xfId="0" applyFont="1" applyFill="1"/>
    <xf numFmtId="44" fontId="23" fillId="4" borderId="0" xfId="1" applyFont="1" applyFill="1"/>
    <xf numFmtId="43" fontId="1" fillId="2" borderId="2" xfId="3" applyFill="1" applyBorder="1"/>
    <xf numFmtId="0" fontId="24" fillId="0" borderId="0" xfId="0" applyFont="1"/>
    <xf numFmtId="22" fontId="24" fillId="0" borderId="0" xfId="0" applyNumberFormat="1" applyFont="1"/>
    <xf numFmtId="0" fontId="5" fillId="0" borderId="0" xfId="0" applyFont="1" applyAlignment="1">
      <alignment horizontal="center"/>
    </xf>
    <xf numFmtId="43" fontId="5" fillId="0" borderId="0" xfId="0" applyNumberFormat="1" applyFont="1" applyAlignment="1">
      <alignment horizontal="center"/>
    </xf>
    <xf numFmtId="0" fontId="3" fillId="0" borderId="4" xfId="0" applyFont="1" applyBorder="1" applyAlignment="1">
      <alignment horizontal="center"/>
    </xf>
    <xf numFmtId="0" fontId="3" fillId="0" borderId="4" xfId="0" applyFont="1" applyBorder="1" applyAlignment="1">
      <alignment horizontal="center" wrapText="1"/>
    </xf>
    <xf numFmtId="164" fontId="5" fillId="0" borderId="0" xfId="0" applyNumberFormat="1" applyFont="1" applyAlignment="1">
      <alignment horizontal="center"/>
    </xf>
    <xf numFmtId="43" fontId="5" fillId="0" borderId="0" xfId="3" applyFont="1" applyAlignment="1">
      <alignment horizontal="center"/>
    </xf>
    <xf numFmtId="0" fontId="5" fillId="5" borderId="0" xfId="0" applyFont="1" applyFill="1" applyAlignment="1">
      <alignment horizontal="center"/>
    </xf>
    <xf numFmtId="164" fontId="5" fillId="5" borderId="0" xfId="0" applyNumberFormat="1" applyFont="1" applyFill="1" applyAlignment="1">
      <alignment horizontal="center"/>
    </xf>
    <xf numFmtId="43" fontId="5" fillId="5" borderId="0" xfId="3" applyFont="1" applyFill="1" applyAlignment="1">
      <alignment horizontal="center"/>
    </xf>
    <xf numFmtId="0" fontId="24" fillId="5" borderId="0" xfId="0" applyFont="1" applyFill="1"/>
    <xf numFmtId="164" fontId="24" fillId="0" borderId="0" xfId="0" applyNumberFormat="1" applyFont="1" applyAlignment="1">
      <alignment horizontal="center"/>
    </xf>
    <xf numFmtId="164" fontId="24" fillId="0" borderId="0" xfId="0" applyNumberFormat="1" applyFont="1"/>
    <xf numFmtId="43" fontId="24" fillId="0" borderId="0" xfId="3" applyFont="1"/>
    <xf numFmtId="44" fontId="16" fillId="4" borderId="0" xfId="0" applyNumberFormat="1" applyFont="1" applyFill="1"/>
    <xf numFmtId="43" fontId="5" fillId="0" borderId="0" xfId="3" applyFont="1" applyFill="1" applyAlignment="1">
      <alignment horizontal="center"/>
    </xf>
    <xf numFmtId="22" fontId="16" fillId="0" borderId="0" xfId="0" applyNumberFormat="1" applyFont="1" applyAlignment="1">
      <alignment horizontal="center"/>
    </xf>
    <xf numFmtId="43" fontId="16" fillId="0" borderId="0" xfId="3" applyFont="1" applyAlignment="1">
      <alignment horizontal="center"/>
    </xf>
    <xf numFmtId="43" fontId="24" fillId="0" borderId="0" xfId="0" applyNumberFormat="1" applyFont="1"/>
    <xf numFmtId="14" fontId="21" fillId="9" borderId="0" xfId="0" applyNumberFormat="1" applyFont="1" applyFill="1" applyAlignment="1">
      <alignment vertical="center"/>
    </xf>
    <xf numFmtId="0" fontId="21" fillId="9" borderId="0" xfId="0" applyFont="1" applyFill="1" applyAlignment="1">
      <alignment vertical="center"/>
    </xf>
    <xf numFmtId="14" fontId="21" fillId="9" borderId="0" xfId="0" applyNumberFormat="1" applyFont="1" applyFill="1" applyAlignment="1">
      <alignment vertical="center" wrapText="1"/>
    </xf>
    <xf numFmtId="44" fontId="21" fillId="9" borderId="0" xfId="1" applyFont="1" applyFill="1" applyAlignment="1">
      <alignment vertical="center"/>
    </xf>
    <xf numFmtId="44" fontId="19" fillId="9" borderId="0" xfId="1" applyFont="1" applyFill="1" applyAlignment="1">
      <alignment horizontal="center"/>
    </xf>
    <xf numFmtId="44" fontId="16" fillId="9" borderId="0" xfId="0" applyNumberFormat="1" applyFont="1" applyFill="1"/>
    <xf numFmtId="44" fontId="16" fillId="9" borderId="0" xfId="1" applyFont="1" applyFill="1"/>
    <xf numFmtId="44" fontId="16" fillId="9" borderId="0" xfId="1" applyFont="1" applyFill="1" applyAlignment="1">
      <alignment vertical="center"/>
    </xf>
    <xf numFmtId="44" fontId="16" fillId="9" borderId="0" xfId="0" applyNumberFormat="1" applyFont="1" applyFill="1" applyAlignment="1">
      <alignment vertical="center"/>
    </xf>
    <xf numFmtId="0" fontId="16" fillId="9" borderId="0" xfId="0" applyFont="1" applyFill="1"/>
    <xf numFmtId="43" fontId="16" fillId="9" borderId="0" xfId="3" applyFont="1" applyFill="1"/>
    <xf numFmtId="44" fontId="1" fillId="0" borderId="0" xfId="1" applyAlignment="1" applyProtection="1">
      <alignment vertical="top"/>
      <protection locked="0"/>
    </xf>
    <xf numFmtId="43" fontId="0" fillId="0" borderId="0" xfId="3" applyFont="1" applyFill="1" applyProtection="1">
      <protection locked="0"/>
    </xf>
    <xf numFmtId="43" fontId="16" fillId="0" borderId="0" xfId="3" applyFont="1" applyFill="1"/>
    <xf numFmtId="44" fontId="16" fillId="0" borderId="0" xfId="1" applyFont="1" applyFill="1" applyAlignment="1">
      <alignment vertical="center"/>
    </xf>
    <xf numFmtId="44" fontId="16" fillId="4" borderId="0" xfId="0" applyNumberFormat="1" applyFont="1" applyFill="1" applyAlignment="1">
      <alignment vertical="center"/>
    </xf>
    <xf numFmtId="44" fontId="16" fillId="7" borderId="0" xfId="1" applyFont="1" applyFill="1"/>
    <xf numFmtId="44" fontId="16" fillId="0" borderId="0" xfId="1" applyFont="1" applyFill="1" applyAlignment="1">
      <alignment horizontal="right"/>
    </xf>
    <xf numFmtId="0" fontId="3" fillId="6" borderId="5" xfId="0" applyFont="1" applyFill="1" applyBorder="1" applyAlignment="1">
      <alignment horizontal="center"/>
    </xf>
    <xf numFmtId="0" fontId="3" fillId="6" borderId="2" xfId="0" applyFont="1" applyFill="1" applyBorder="1" applyAlignment="1">
      <alignment horizontal="center"/>
    </xf>
    <xf numFmtId="0" fontId="3" fillId="6" borderId="6" xfId="0" applyFont="1" applyFill="1" applyBorder="1" applyAlignment="1">
      <alignment horizontal="center"/>
    </xf>
    <xf numFmtId="44" fontId="21" fillId="0" borderId="0" xfId="1" applyFont="1" applyFill="1" applyAlignment="1">
      <alignment vertical="center" wrapText="1"/>
    </xf>
    <xf numFmtId="14" fontId="21" fillId="0" borderId="0" xfId="0" applyNumberFormat="1" applyFont="1" applyFill="1" applyAlignment="1">
      <alignment vertical="center" wrapText="1"/>
    </xf>
    <xf numFmtId="14" fontId="21" fillId="10" borderId="0" xfId="0" applyNumberFormat="1" applyFont="1" applyFill="1" applyAlignment="1">
      <alignment vertical="center" wrapText="1"/>
    </xf>
    <xf numFmtId="0" fontId="4" fillId="4" borderId="0" xfId="0" applyFont="1" applyFill="1" applyAlignment="1">
      <alignment horizontal="center"/>
    </xf>
    <xf numFmtId="14" fontId="16" fillId="0" borderId="0" xfId="0" applyNumberFormat="1" applyFont="1" applyFill="1"/>
    <xf numFmtId="0" fontId="16" fillId="0" borderId="0" xfId="0" applyFont="1" applyFill="1" applyAlignment="1">
      <alignment horizontal="center"/>
    </xf>
    <xf numFmtId="0" fontId="16" fillId="0" borderId="0" xfId="0" applyFont="1" applyFill="1"/>
    <xf numFmtId="44" fontId="16" fillId="0" borderId="0" xfId="0" applyNumberFormat="1" applyFont="1" applyFill="1"/>
    <xf numFmtId="14" fontId="21" fillId="0" borderId="0" xfId="0" applyNumberFormat="1" applyFont="1" applyFill="1" applyAlignment="1">
      <alignment vertical="center"/>
    </xf>
    <xf numFmtId="0" fontId="21" fillId="0" borderId="0" xfId="0" applyFont="1" applyFill="1" applyAlignment="1">
      <alignment vertical="center"/>
    </xf>
  </cellXfs>
  <cellStyles count="4">
    <cellStyle name="Comma" xfId="3" builtinId="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hyperlink" Target="mailto:bod_treasurer@littletonhockey.org" TargetMode="External"/><Relationship Id="rId1" Type="http://schemas.openxmlformats.org/officeDocument/2006/relationships/hyperlink" Target="mailto:alraccounting@live.com"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bod_treasurer@littletonhockey.org" TargetMode="External"/><Relationship Id="rId1" Type="http://schemas.openxmlformats.org/officeDocument/2006/relationships/hyperlink" Target="mailto:alraccounting@live.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bod_treasurer@littletonhockey.org" TargetMode="External"/><Relationship Id="rId1" Type="http://schemas.openxmlformats.org/officeDocument/2006/relationships/hyperlink" Target="mailto:alraccounting@live.com"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13705-8D08-42FA-A17A-56FB58356117}">
  <dimension ref="A1:B34"/>
  <sheetViews>
    <sheetView workbookViewId="0">
      <selection activeCell="A18" sqref="A18"/>
    </sheetView>
  </sheetViews>
  <sheetFormatPr defaultColWidth="8.77734375" defaultRowHeight="14.4" x14ac:dyDescent="0.3"/>
  <sheetData>
    <row r="1" spans="1:2" x14ac:dyDescent="0.3">
      <c r="A1" s="1" t="s">
        <v>119</v>
      </c>
    </row>
    <row r="2" spans="1:2" x14ac:dyDescent="0.3">
      <c r="A2" s="1"/>
    </row>
    <row r="3" spans="1:2" x14ac:dyDescent="0.3">
      <c r="A3" s="1"/>
    </row>
    <row r="4" spans="1:2" x14ac:dyDescent="0.3">
      <c r="A4" s="1" t="s">
        <v>1</v>
      </c>
    </row>
    <row r="6" spans="1:2" x14ac:dyDescent="0.3">
      <c r="A6" t="s">
        <v>120</v>
      </c>
    </row>
    <row r="7" spans="1:2" x14ac:dyDescent="0.3">
      <c r="A7" t="s">
        <v>121</v>
      </c>
    </row>
    <row r="8" spans="1:2" x14ac:dyDescent="0.3">
      <c r="A8" t="s">
        <v>122</v>
      </c>
    </row>
    <row r="9" spans="1:2" x14ac:dyDescent="0.3">
      <c r="A9" t="s">
        <v>123</v>
      </c>
    </row>
    <row r="10" spans="1:2" x14ac:dyDescent="0.3">
      <c r="A10" t="s">
        <v>124</v>
      </c>
    </row>
    <row r="11" spans="1:2" x14ac:dyDescent="0.3">
      <c r="A11" t="s">
        <v>125</v>
      </c>
    </row>
    <row r="12" spans="1:2" x14ac:dyDescent="0.3">
      <c r="A12" t="s">
        <v>126</v>
      </c>
    </row>
    <row r="13" spans="1:2" x14ac:dyDescent="0.3">
      <c r="A13" t="s">
        <v>136</v>
      </c>
    </row>
    <row r="14" spans="1:2" x14ac:dyDescent="0.3">
      <c r="B14" t="s">
        <v>137</v>
      </c>
    </row>
    <row r="15" spans="1:2" x14ac:dyDescent="0.3">
      <c r="A15" t="s">
        <v>127</v>
      </c>
    </row>
    <row r="18" spans="1:1" x14ac:dyDescent="0.3">
      <c r="A18" s="1" t="s">
        <v>128</v>
      </c>
    </row>
    <row r="20" spans="1:1" x14ac:dyDescent="0.3">
      <c r="A20" t="s">
        <v>129</v>
      </c>
    </row>
    <row r="21" spans="1:1" x14ac:dyDescent="0.3">
      <c r="A21" t="s">
        <v>130</v>
      </c>
    </row>
    <row r="22" spans="1:1" x14ac:dyDescent="0.3">
      <c r="A22" t="s">
        <v>131</v>
      </c>
    </row>
    <row r="25" spans="1:1" x14ac:dyDescent="0.3">
      <c r="A25" s="1" t="s">
        <v>115</v>
      </c>
    </row>
    <row r="26" spans="1:1" x14ac:dyDescent="0.3">
      <c r="A26" t="s">
        <v>132</v>
      </c>
    </row>
    <row r="29" spans="1:1" x14ac:dyDescent="0.3">
      <c r="A29" s="1" t="s">
        <v>53</v>
      </c>
    </row>
    <row r="31" spans="1:1" x14ac:dyDescent="0.3">
      <c r="A31" s="39" t="s">
        <v>160</v>
      </c>
    </row>
    <row r="32" spans="1:1" x14ac:dyDescent="0.3">
      <c r="A32" t="s">
        <v>133</v>
      </c>
    </row>
    <row r="33" spans="1:1" x14ac:dyDescent="0.3">
      <c r="A33" t="s">
        <v>134</v>
      </c>
    </row>
    <row r="34" spans="1:1" x14ac:dyDescent="0.3">
      <c r="A34" t="s">
        <v>135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EE51F-A3CB-4ABC-95B7-F8BA39791027}">
  <dimension ref="A1:L58"/>
  <sheetViews>
    <sheetView topLeftCell="A4" workbookViewId="0">
      <pane xSplit="1" ySplit="3" topLeftCell="B39" activePane="bottomRight" state="frozen"/>
      <selection activeCell="A4" sqref="A4"/>
      <selection pane="topRight" activeCell="B4" sqref="B4"/>
      <selection pane="bottomLeft" activeCell="A7" sqref="A7"/>
      <selection pane="bottomRight" activeCell="B53" sqref="B53"/>
    </sheetView>
  </sheetViews>
  <sheetFormatPr defaultColWidth="8.77734375" defaultRowHeight="14.4" x14ac:dyDescent="0.3"/>
  <cols>
    <col min="1" max="1" width="48.44140625" bestFit="1" customWidth="1"/>
    <col min="2" max="13" width="14.77734375" customWidth="1"/>
  </cols>
  <sheetData>
    <row r="1" spans="1:12" ht="17.399999999999999" x14ac:dyDescent="0.3">
      <c r="A1" s="14" t="s">
        <v>167</v>
      </c>
      <c r="B1" s="15"/>
      <c r="C1" s="16"/>
      <c r="D1" s="17" t="s">
        <v>20</v>
      </c>
      <c r="E1" s="17"/>
      <c r="F1" s="17" t="s">
        <v>21</v>
      </c>
      <c r="G1" s="17"/>
      <c r="H1" s="18" t="s">
        <v>22</v>
      </c>
      <c r="I1" s="17"/>
      <c r="J1" s="19" t="s">
        <v>23</v>
      </c>
      <c r="K1" s="19"/>
      <c r="L1" s="20"/>
    </row>
    <row r="2" spans="1:12" ht="15.6" x14ac:dyDescent="0.3">
      <c r="A2" s="11" t="s">
        <v>24</v>
      </c>
      <c r="B2" s="20"/>
      <c r="F2" s="17" t="s">
        <v>161</v>
      </c>
      <c r="G2" s="17" t="s">
        <v>162</v>
      </c>
      <c r="H2" s="18" t="s">
        <v>163</v>
      </c>
      <c r="L2" s="20"/>
    </row>
    <row r="3" spans="1:12" x14ac:dyDescent="0.3">
      <c r="B3" s="20"/>
      <c r="G3" s="21"/>
      <c r="L3" s="20"/>
    </row>
    <row r="4" spans="1:12" x14ac:dyDescent="0.3">
      <c r="B4" s="20"/>
      <c r="L4" s="20"/>
    </row>
    <row r="5" spans="1:12" x14ac:dyDescent="0.3">
      <c r="B5" s="20"/>
      <c r="L5" s="20"/>
    </row>
    <row r="6" spans="1:12" x14ac:dyDescent="0.3">
      <c r="B6" s="22" t="s">
        <v>25</v>
      </c>
      <c r="C6" s="23" t="s">
        <v>26</v>
      </c>
      <c r="D6" s="23" t="s">
        <v>27</v>
      </c>
      <c r="E6" s="23" t="s">
        <v>28</v>
      </c>
      <c r="F6" s="23" t="s">
        <v>29</v>
      </c>
      <c r="G6" s="23" t="s">
        <v>30</v>
      </c>
      <c r="H6" s="23" t="s">
        <v>31</v>
      </c>
      <c r="I6" s="23" t="s">
        <v>32</v>
      </c>
      <c r="J6" s="23" t="s">
        <v>33</v>
      </c>
      <c r="K6" s="23" t="s">
        <v>34</v>
      </c>
      <c r="L6" s="24" t="s">
        <v>35</v>
      </c>
    </row>
    <row r="7" spans="1:12" x14ac:dyDescent="0.3">
      <c r="B7" s="145"/>
      <c r="C7" s="26"/>
      <c r="D7" s="26"/>
      <c r="E7" s="26"/>
      <c r="F7" s="26"/>
      <c r="G7" s="26"/>
      <c r="H7" s="26"/>
      <c r="I7" s="26"/>
      <c r="J7" s="26"/>
      <c r="K7" s="26"/>
      <c r="L7" s="20"/>
    </row>
    <row r="8" spans="1:12" x14ac:dyDescent="0.3">
      <c r="A8" t="s">
        <v>36</v>
      </c>
      <c r="B8" s="145"/>
      <c r="C8" s="27"/>
      <c r="D8" s="27"/>
      <c r="E8" s="27"/>
      <c r="F8" s="27"/>
      <c r="G8" s="27"/>
      <c r="H8" s="27"/>
      <c r="I8" s="27"/>
      <c r="J8" s="27"/>
      <c r="K8" s="26"/>
      <c r="L8" s="28">
        <f>SUM(B8:K8)</f>
        <v>0</v>
      </c>
    </row>
    <row r="9" spans="1:12" x14ac:dyDescent="0.3">
      <c r="A9" t="s">
        <v>37</v>
      </c>
      <c r="B9" s="84"/>
      <c r="C9" s="85"/>
      <c r="D9" s="85"/>
      <c r="E9" s="85"/>
      <c r="F9" s="85"/>
      <c r="G9" s="85"/>
      <c r="H9" s="85"/>
      <c r="I9" s="85"/>
      <c r="J9" s="85"/>
      <c r="K9" s="85"/>
      <c r="L9" s="86">
        <f>SUM(B9:K9)</f>
        <v>0</v>
      </c>
    </row>
    <row r="10" spans="1:12" x14ac:dyDescent="0.3">
      <c r="A10" t="s">
        <v>38</v>
      </c>
      <c r="B10" s="84"/>
      <c r="C10" s="85"/>
      <c r="D10" s="85"/>
      <c r="E10" s="85"/>
      <c r="F10" s="85"/>
      <c r="G10" s="85"/>
      <c r="H10" s="85"/>
      <c r="I10" s="85"/>
      <c r="J10" s="85"/>
      <c r="K10" s="85"/>
      <c r="L10" s="86">
        <f>SUM(B10:K10)</f>
        <v>0</v>
      </c>
    </row>
    <row r="11" spans="1:12" x14ac:dyDescent="0.3">
      <c r="B11" s="25"/>
      <c r="C11" s="26"/>
      <c r="D11" s="26"/>
      <c r="E11" s="26"/>
      <c r="F11" s="26"/>
      <c r="G11" s="27"/>
      <c r="H11" s="26"/>
      <c r="I11" s="27"/>
      <c r="J11" s="26"/>
      <c r="K11" s="26"/>
      <c r="L11" s="86">
        <f>SUM(B11:K11)</f>
        <v>0</v>
      </c>
    </row>
    <row r="12" spans="1:12" x14ac:dyDescent="0.3">
      <c r="A12" s="29" t="s">
        <v>39</v>
      </c>
      <c r="B12" s="30">
        <f>SUM(B7:B11)</f>
        <v>0</v>
      </c>
      <c r="C12" s="30">
        <f t="shared" ref="C12:L12" si="0">SUM(C7:C11)</f>
        <v>0</v>
      </c>
      <c r="D12" s="30">
        <f t="shared" si="0"/>
        <v>0</v>
      </c>
      <c r="E12" s="30">
        <f t="shared" si="0"/>
        <v>0</v>
      </c>
      <c r="F12" s="30">
        <f t="shared" si="0"/>
        <v>0</v>
      </c>
      <c r="G12" s="30">
        <f t="shared" si="0"/>
        <v>0</v>
      </c>
      <c r="H12" s="30">
        <f t="shared" si="0"/>
        <v>0</v>
      </c>
      <c r="I12" s="30">
        <f t="shared" si="0"/>
        <v>0</v>
      </c>
      <c r="J12" s="30">
        <f t="shared" si="0"/>
        <v>0</v>
      </c>
      <c r="K12" s="30">
        <f t="shared" si="0"/>
        <v>0</v>
      </c>
      <c r="L12" s="113">
        <f t="shared" si="0"/>
        <v>0</v>
      </c>
    </row>
    <row r="13" spans="1:12" x14ac:dyDescent="0.3">
      <c r="B13" s="20"/>
      <c r="G13" s="3"/>
      <c r="I13" s="3"/>
      <c r="L13" s="86"/>
    </row>
    <row r="14" spans="1:12" x14ac:dyDescent="0.3">
      <c r="A14" t="s">
        <v>40</v>
      </c>
      <c r="B14" s="84"/>
      <c r="C14" s="85"/>
      <c r="D14" s="85"/>
      <c r="E14" s="85"/>
      <c r="F14" s="85"/>
      <c r="G14" s="85"/>
      <c r="H14" s="85"/>
      <c r="I14" s="85"/>
      <c r="J14" s="85"/>
      <c r="K14" s="85"/>
      <c r="L14" s="86">
        <f t="shared" ref="L14:L27" si="1">SUM(B14:K14)</f>
        <v>0</v>
      </c>
    </row>
    <row r="15" spans="1:12" x14ac:dyDescent="0.3">
      <c r="A15" t="s">
        <v>41</v>
      </c>
      <c r="B15" s="84"/>
      <c r="C15" s="85"/>
      <c r="D15" s="85"/>
      <c r="E15" s="85"/>
      <c r="F15" s="85"/>
      <c r="G15" s="85"/>
      <c r="H15" s="85"/>
      <c r="I15" s="85"/>
      <c r="J15" s="85"/>
      <c r="K15" s="85"/>
      <c r="L15" s="86">
        <f t="shared" si="1"/>
        <v>0</v>
      </c>
    </row>
    <row r="16" spans="1:12" x14ac:dyDescent="0.3">
      <c r="A16" t="s">
        <v>207</v>
      </c>
      <c r="B16" s="84"/>
      <c r="C16" s="85"/>
      <c r="D16" s="85"/>
      <c r="E16" s="85"/>
      <c r="F16" s="85"/>
      <c r="G16" s="85"/>
      <c r="H16" s="85"/>
      <c r="I16" s="85"/>
      <c r="J16" s="85"/>
      <c r="K16" s="85"/>
      <c r="L16" s="86">
        <f t="shared" si="1"/>
        <v>0</v>
      </c>
    </row>
    <row r="17" spans="1:12" x14ac:dyDescent="0.3">
      <c r="A17" t="s">
        <v>208</v>
      </c>
      <c r="B17" s="84"/>
      <c r="C17" s="85"/>
      <c r="D17" s="85"/>
      <c r="E17" s="85"/>
      <c r="F17" s="85"/>
      <c r="G17" s="85"/>
      <c r="H17" s="85"/>
      <c r="I17" s="85"/>
      <c r="J17" s="85"/>
      <c r="K17" s="85"/>
      <c r="L17" s="86">
        <f t="shared" si="1"/>
        <v>0</v>
      </c>
    </row>
    <row r="18" spans="1:12" x14ac:dyDescent="0.3">
      <c r="A18" t="s">
        <v>42</v>
      </c>
      <c r="B18" s="84"/>
      <c r="C18" s="85"/>
      <c r="D18" s="85"/>
      <c r="E18" s="85"/>
      <c r="F18" s="85"/>
      <c r="G18" s="85"/>
      <c r="H18" s="85"/>
      <c r="I18" s="85"/>
      <c r="J18" s="85"/>
      <c r="K18" s="85"/>
      <c r="L18" s="86">
        <f t="shared" si="1"/>
        <v>0</v>
      </c>
    </row>
    <row r="19" spans="1:12" x14ac:dyDescent="0.3">
      <c r="A19" t="s">
        <v>175</v>
      </c>
      <c r="B19" s="84"/>
      <c r="C19" s="85"/>
      <c r="D19" s="85"/>
      <c r="E19" s="85"/>
      <c r="F19" s="85"/>
      <c r="G19" s="85"/>
      <c r="H19" s="85"/>
      <c r="I19" s="85"/>
      <c r="J19" s="85"/>
      <c r="K19" s="85"/>
      <c r="L19" s="86">
        <f t="shared" si="1"/>
        <v>0</v>
      </c>
    </row>
    <row r="20" spans="1:12" x14ac:dyDescent="0.3">
      <c r="A20" t="s">
        <v>43</v>
      </c>
      <c r="B20" s="84"/>
      <c r="C20" s="85"/>
      <c r="D20" s="85"/>
      <c r="E20" s="85"/>
      <c r="F20" s="85"/>
      <c r="G20" s="85"/>
      <c r="H20" s="85"/>
      <c r="I20" s="85"/>
      <c r="J20" s="85"/>
      <c r="K20" s="85"/>
      <c r="L20" s="86">
        <f t="shared" si="1"/>
        <v>0</v>
      </c>
    </row>
    <row r="21" spans="1:12" x14ac:dyDescent="0.3">
      <c r="A21" t="s">
        <v>44</v>
      </c>
      <c r="B21" s="84"/>
      <c r="C21" s="85"/>
      <c r="D21" s="85"/>
      <c r="E21" s="85"/>
      <c r="F21" s="85"/>
      <c r="G21" s="85"/>
      <c r="H21" s="85"/>
      <c r="I21" s="85"/>
      <c r="J21" s="85"/>
      <c r="K21" s="85"/>
      <c r="L21" s="86">
        <f t="shared" si="1"/>
        <v>0</v>
      </c>
    </row>
    <row r="22" spans="1:12" x14ac:dyDescent="0.3">
      <c r="A22" t="s">
        <v>45</v>
      </c>
      <c r="B22" s="84"/>
      <c r="C22" s="85"/>
      <c r="D22" s="85"/>
      <c r="E22" s="85"/>
      <c r="F22" s="85"/>
      <c r="G22" s="85"/>
      <c r="H22" s="85"/>
      <c r="I22" s="85"/>
      <c r="J22" s="85"/>
      <c r="K22" s="85"/>
      <c r="L22" s="86">
        <f t="shared" si="1"/>
        <v>0</v>
      </c>
    </row>
    <row r="23" spans="1:12" x14ac:dyDescent="0.3">
      <c r="A23" t="s">
        <v>46</v>
      </c>
      <c r="B23" s="84"/>
      <c r="C23" s="85"/>
      <c r="D23" s="85"/>
      <c r="E23" s="85"/>
      <c r="F23" s="85"/>
      <c r="G23" s="85"/>
      <c r="H23" s="85"/>
      <c r="I23" s="85"/>
      <c r="J23" s="85"/>
      <c r="K23" s="85"/>
      <c r="L23" s="86">
        <f t="shared" si="1"/>
        <v>0</v>
      </c>
    </row>
    <row r="24" spans="1:12" x14ac:dyDescent="0.3">
      <c r="A24" t="s">
        <v>47</v>
      </c>
      <c r="B24" s="84"/>
      <c r="C24" s="85"/>
      <c r="D24" s="85"/>
      <c r="E24" s="85"/>
      <c r="F24" s="85"/>
      <c r="G24" s="85"/>
      <c r="H24" s="85"/>
      <c r="I24" s="85"/>
      <c r="J24" s="85"/>
      <c r="K24" s="85"/>
      <c r="L24" s="86">
        <f t="shared" si="1"/>
        <v>0</v>
      </c>
    </row>
    <row r="25" spans="1:12" x14ac:dyDescent="0.3">
      <c r="A25" t="s">
        <v>48</v>
      </c>
      <c r="B25" s="84"/>
      <c r="C25" s="85"/>
      <c r="D25" s="85"/>
      <c r="E25" s="85"/>
      <c r="F25" s="85"/>
      <c r="G25" s="85"/>
      <c r="H25" s="85"/>
      <c r="I25" s="85"/>
      <c r="J25" s="85"/>
      <c r="K25" s="85"/>
      <c r="L25" s="86">
        <f t="shared" si="1"/>
        <v>0</v>
      </c>
    </row>
    <row r="26" spans="1:12" x14ac:dyDescent="0.3">
      <c r="A26" t="s">
        <v>234</v>
      </c>
      <c r="B26" s="84"/>
      <c r="C26" s="85"/>
      <c r="D26" s="85"/>
      <c r="E26" s="85"/>
      <c r="F26" s="85"/>
      <c r="G26" s="85"/>
      <c r="H26" s="85"/>
      <c r="I26" s="85"/>
      <c r="J26" s="85"/>
      <c r="K26" s="85"/>
      <c r="L26" s="86"/>
    </row>
    <row r="27" spans="1:12" x14ac:dyDescent="0.3">
      <c r="A27" t="s">
        <v>49</v>
      </c>
      <c r="B27" s="84"/>
      <c r="C27" s="85"/>
      <c r="D27" s="85"/>
      <c r="E27" s="85"/>
      <c r="F27" s="146"/>
      <c r="G27" s="85"/>
      <c r="H27" s="85"/>
      <c r="I27" s="85"/>
      <c r="J27" s="85"/>
      <c r="K27" s="85"/>
      <c r="L27" s="86">
        <f t="shared" si="1"/>
        <v>0</v>
      </c>
    </row>
    <row r="28" spans="1:12" x14ac:dyDescent="0.3">
      <c r="B28" s="87"/>
      <c r="C28" s="54"/>
      <c r="D28" s="54"/>
      <c r="E28" s="54"/>
      <c r="F28" s="54"/>
      <c r="G28" s="54"/>
      <c r="H28" s="54"/>
      <c r="I28" s="54"/>
      <c r="J28" s="54"/>
      <c r="K28" s="54"/>
      <c r="L28" s="86"/>
    </row>
    <row r="29" spans="1:12" x14ac:dyDescent="0.3">
      <c r="A29" s="29" t="s">
        <v>50</v>
      </c>
      <c r="B29" s="88">
        <f>SUM(B14:B28)</f>
        <v>0</v>
      </c>
      <c r="C29" s="88">
        <f t="shared" ref="C29:L29" si="2">SUM(C14:C28)</f>
        <v>0</v>
      </c>
      <c r="D29" s="88">
        <f t="shared" si="2"/>
        <v>0</v>
      </c>
      <c r="E29" s="88">
        <f t="shared" si="2"/>
        <v>0</v>
      </c>
      <c r="F29" s="88">
        <f t="shared" si="2"/>
        <v>0</v>
      </c>
      <c r="G29" s="88">
        <f t="shared" si="2"/>
        <v>0</v>
      </c>
      <c r="H29" s="88">
        <f t="shared" si="2"/>
        <v>0</v>
      </c>
      <c r="I29" s="88">
        <f t="shared" si="2"/>
        <v>0</v>
      </c>
      <c r="J29" s="88">
        <f t="shared" si="2"/>
        <v>0</v>
      </c>
      <c r="K29" s="88">
        <f t="shared" si="2"/>
        <v>0</v>
      </c>
      <c r="L29" s="88">
        <f t="shared" si="2"/>
        <v>0</v>
      </c>
    </row>
    <row r="30" spans="1:12" x14ac:dyDescent="0.3">
      <c r="B30" s="31"/>
      <c r="L30" s="32"/>
    </row>
    <row r="31" spans="1:12" ht="15" thickBot="1" x14ac:dyDescent="0.35">
      <c r="A31" s="29" t="s">
        <v>35</v>
      </c>
      <c r="B31" s="33">
        <f>B12+B29</f>
        <v>0</v>
      </c>
      <c r="C31" s="33">
        <f>C12+C29+B31</f>
        <v>0</v>
      </c>
      <c r="D31" s="33">
        <f t="shared" ref="D31:K31" si="3">D12+D29+C31</f>
        <v>0</v>
      </c>
      <c r="E31" s="33">
        <f t="shared" si="3"/>
        <v>0</v>
      </c>
      <c r="F31" s="33">
        <f t="shared" si="3"/>
        <v>0</v>
      </c>
      <c r="G31" s="33">
        <f t="shared" si="3"/>
        <v>0</v>
      </c>
      <c r="H31" s="33">
        <f t="shared" si="3"/>
        <v>0</v>
      </c>
      <c r="I31" s="33">
        <f t="shared" si="3"/>
        <v>0</v>
      </c>
      <c r="J31" s="33">
        <f t="shared" si="3"/>
        <v>0</v>
      </c>
      <c r="K31" s="33">
        <f t="shared" si="3"/>
        <v>0</v>
      </c>
      <c r="L31" s="34">
        <f>L12+L29</f>
        <v>0</v>
      </c>
    </row>
    <row r="32" spans="1:12" ht="15" thickTop="1" x14ac:dyDescent="0.3">
      <c r="B32" s="35" t="s">
        <v>51</v>
      </c>
      <c r="C32" s="35" t="s">
        <v>51</v>
      </c>
      <c r="D32" s="35" t="s">
        <v>51</v>
      </c>
      <c r="E32" s="35" t="s">
        <v>51</v>
      </c>
      <c r="F32" s="35" t="s">
        <v>51</v>
      </c>
      <c r="G32" s="35" t="s">
        <v>51</v>
      </c>
      <c r="H32" s="35" t="s">
        <v>51</v>
      </c>
      <c r="I32" s="35" t="s">
        <v>51</v>
      </c>
      <c r="J32" s="35" t="s">
        <v>51</v>
      </c>
      <c r="K32" s="35" t="s">
        <v>51</v>
      </c>
      <c r="L32" s="20"/>
    </row>
    <row r="33" spans="1:12" x14ac:dyDescent="0.3">
      <c r="B33" s="3" t="s">
        <v>52</v>
      </c>
      <c r="C33" s="3" t="s">
        <v>52</v>
      </c>
      <c r="D33" s="3" t="s">
        <v>52</v>
      </c>
      <c r="E33" s="3" t="s">
        <v>52</v>
      </c>
      <c r="F33" s="3" t="s">
        <v>52</v>
      </c>
      <c r="G33" s="3" t="s">
        <v>52</v>
      </c>
      <c r="H33" s="3" t="s">
        <v>52</v>
      </c>
      <c r="I33" s="3" t="s">
        <v>52</v>
      </c>
      <c r="J33" s="3" t="s">
        <v>52</v>
      </c>
      <c r="K33" s="3" t="s">
        <v>52</v>
      </c>
      <c r="L33" s="20"/>
    </row>
    <row r="34" spans="1:12" x14ac:dyDescent="0.3">
      <c r="B34" t="s">
        <v>53</v>
      </c>
      <c r="C34" t="s">
        <v>53</v>
      </c>
      <c r="D34" t="s">
        <v>53</v>
      </c>
      <c r="E34" t="s">
        <v>53</v>
      </c>
      <c r="F34" t="s">
        <v>53</v>
      </c>
      <c r="G34" t="s">
        <v>53</v>
      </c>
      <c r="H34" t="s">
        <v>53</v>
      </c>
      <c r="I34" t="s">
        <v>53</v>
      </c>
      <c r="J34" t="s">
        <v>53</v>
      </c>
      <c r="K34" t="s">
        <v>53</v>
      </c>
      <c r="L34" s="20"/>
    </row>
    <row r="35" spans="1:12" x14ac:dyDescent="0.3">
      <c r="B35" s="20"/>
      <c r="L35" s="20"/>
    </row>
    <row r="36" spans="1:12" x14ac:dyDescent="0.3">
      <c r="B36" s="20"/>
      <c r="C36" s="3"/>
      <c r="L36" s="20"/>
    </row>
    <row r="37" spans="1:12" x14ac:dyDescent="0.3">
      <c r="B37" s="20"/>
      <c r="L37" s="20"/>
    </row>
    <row r="38" spans="1:12" x14ac:dyDescent="0.3">
      <c r="B38" s="20"/>
      <c r="L38" s="20"/>
    </row>
    <row r="39" spans="1:12" x14ac:dyDescent="0.3">
      <c r="B39" s="20"/>
      <c r="L39" s="20"/>
    </row>
    <row r="40" spans="1:12" x14ac:dyDescent="0.3">
      <c r="A40" t="s">
        <v>54</v>
      </c>
      <c r="B40" s="20"/>
      <c r="L40" s="20"/>
    </row>
    <row r="41" spans="1:12" x14ac:dyDescent="0.3">
      <c r="B41" s="20"/>
      <c r="L41" s="20"/>
    </row>
    <row r="42" spans="1:12" x14ac:dyDescent="0.3">
      <c r="A42" t="s">
        <v>348</v>
      </c>
      <c r="B42" s="36"/>
      <c r="L42" s="20"/>
    </row>
    <row r="43" spans="1:12" x14ac:dyDescent="0.3">
      <c r="B43" s="36"/>
      <c r="L43" s="20"/>
    </row>
    <row r="44" spans="1:12" x14ac:dyDescent="0.3">
      <c r="A44" t="s">
        <v>55</v>
      </c>
      <c r="B44" s="36">
        <f>I31</f>
        <v>0</v>
      </c>
      <c r="L44" s="20"/>
    </row>
    <row r="45" spans="1:12" x14ac:dyDescent="0.3">
      <c r="B45" s="36"/>
      <c r="L45" s="20"/>
    </row>
    <row r="46" spans="1:12" x14ac:dyDescent="0.3">
      <c r="A46" t="s">
        <v>56</v>
      </c>
      <c r="B46" s="36"/>
      <c r="L46" s="20"/>
    </row>
    <row r="47" spans="1:12" x14ac:dyDescent="0.3">
      <c r="A47" t="s">
        <v>57</v>
      </c>
      <c r="B47" s="36">
        <v>5</v>
      </c>
      <c r="L47" s="20"/>
    </row>
    <row r="48" spans="1:12" x14ac:dyDescent="0.3">
      <c r="A48" s="111" t="s">
        <v>349</v>
      </c>
      <c r="B48" s="112">
        <v>0</v>
      </c>
      <c r="L48" s="20"/>
    </row>
    <row r="49" spans="1:12" x14ac:dyDescent="0.3">
      <c r="B49" s="36"/>
      <c r="L49" s="20"/>
    </row>
    <row r="50" spans="1:12" x14ac:dyDescent="0.3">
      <c r="A50" t="s">
        <v>58</v>
      </c>
      <c r="B50" s="36"/>
      <c r="L50" s="20"/>
    </row>
    <row r="51" spans="1:12" x14ac:dyDescent="0.3">
      <c r="B51" s="36"/>
      <c r="L51" s="20"/>
    </row>
    <row r="52" spans="1:12" x14ac:dyDescent="0.3">
      <c r="B52" s="36"/>
      <c r="L52" s="20"/>
    </row>
    <row r="53" spans="1:12" x14ac:dyDescent="0.3">
      <c r="A53" t="s">
        <v>59</v>
      </c>
      <c r="B53" s="36"/>
      <c r="L53" s="20"/>
    </row>
    <row r="54" spans="1:12" x14ac:dyDescent="0.3">
      <c r="B54" s="36"/>
      <c r="L54" s="20"/>
    </row>
    <row r="55" spans="1:12" x14ac:dyDescent="0.3">
      <c r="A55" t="s">
        <v>60</v>
      </c>
      <c r="B55" s="37">
        <f>B44+B47+B48-B53</f>
        <v>5</v>
      </c>
      <c r="L55" s="20"/>
    </row>
    <row r="56" spans="1:12" x14ac:dyDescent="0.3">
      <c r="B56" s="36"/>
      <c r="L56" s="20"/>
    </row>
    <row r="57" spans="1:12" x14ac:dyDescent="0.3">
      <c r="B57" s="36"/>
      <c r="L57" s="20"/>
    </row>
    <row r="58" spans="1:12" x14ac:dyDescent="0.3">
      <c r="B58" s="36"/>
      <c r="L58" s="20"/>
    </row>
  </sheetData>
  <hyperlinks>
    <hyperlink ref="H1" r:id="rId1" xr:uid="{DD181A37-11B6-4FA3-9572-68CBEE63203A}"/>
    <hyperlink ref="H2" r:id="rId2" xr:uid="{4BE6024C-E3EF-41F7-8E2A-C3F3A9390C8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3CD89-DF33-4B63-BD92-CE766334A3DE}">
  <dimension ref="A1:L64"/>
  <sheetViews>
    <sheetView topLeftCell="A46" workbookViewId="0">
      <selection activeCell="E4" sqref="E4"/>
    </sheetView>
  </sheetViews>
  <sheetFormatPr defaultColWidth="8.77734375" defaultRowHeight="14.4" x14ac:dyDescent="0.3"/>
  <cols>
    <col min="1" max="1" width="47.21875" bestFit="1" customWidth="1"/>
    <col min="3" max="3" width="15.44140625" bestFit="1" customWidth="1"/>
    <col min="5" max="5" width="10.21875" bestFit="1" customWidth="1"/>
    <col min="9" max="9" width="10.44140625" bestFit="1" customWidth="1"/>
    <col min="11" max="11" width="11" bestFit="1" customWidth="1"/>
  </cols>
  <sheetData>
    <row r="1" spans="1:12" x14ac:dyDescent="0.3">
      <c r="A1" s="39" t="s">
        <v>172</v>
      </c>
      <c r="I1" s="3"/>
      <c r="K1" s="3"/>
    </row>
    <row r="2" spans="1:12" x14ac:dyDescent="0.3">
      <c r="C2" s="39" t="s">
        <v>63</v>
      </c>
      <c r="E2" s="39" t="s">
        <v>64</v>
      </c>
      <c r="I2" s="40" t="s">
        <v>65</v>
      </c>
      <c r="K2" s="3" t="s">
        <v>66</v>
      </c>
    </row>
    <row r="3" spans="1:12" x14ac:dyDescent="0.3">
      <c r="A3" s="39" t="s">
        <v>67</v>
      </c>
      <c r="C3" s="39" t="s">
        <v>68</v>
      </c>
      <c r="E3" s="39" t="s">
        <v>353</v>
      </c>
      <c r="I3" s="40" t="s">
        <v>68</v>
      </c>
      <c r="K3" s="3"/>
    </row>
    <row r="4" spans="1:12" x14ac:dyDescent="0.3">
      <c r="I4" s="3"/>
      <c r="K4" s="3"/>
    </row>
    <row r="5" spans="1:12" x14ac:dyDescent="0.3">
      <c r="I5" s="3"/>
      <c r="K5" s="3"/>
    </row>
    <row r="6" spans="1:12" x14ac:dyDescent="0.3">
      <c r="A6" s="39" t="s">
        <v>153</v>
      </c>
      <c r="C6" s="3"/>
      <c r="D6" s="3"/>
      <c r="E6" s="41">
        <f>C6/17</f>
        <v>0</v>
      </c>
      <c r="F6" s="3" t="s">
        <v>70</v>
      </c>
      <c r="I6" s="3"/>
      <c r="K6" s="3"/>
    </row>
    <row r="7" spans="1:12" x14ac:dyDescent="0.3">
      <c r="A7" s="39"/>
      <c r="C7" s="3"/>
      <c r="D7" s="3"/>
      <c r="E7" s="3"/>
      <c r="F7" s="3"/>
      <c r="I7" s="3"/>
      <c r="K7" s="3"/>
    </row>
    <row r="8" spans="1:12" x14ac:dyDescent="0.3">
      <c r="A8" s="39" t="s">
        <v>67</v>
      </c>
      <c r="C8" s="3"/>
      <c r="D8" s="3"/>
      <c r="E8" s="41">
        <f>C8/17</f>
        <v>0</v>
      </c>
      <c r="F8" s="3" t="s">
        <v>70</v>
      </c>
      <c r="I8" s="3"/>
      <c r="K8" s="3"/>
    </row>
    <row r="9" spans="1:12" x14ac:dyDescent="0.3">
      <c r="A9" s="39"/>
      <c r="C9" s="3"/>
      <c r="D9" s="3"/>
      <c r="E9" s="3"/>
      <c r="F9" s="3"/>
      <c r="I9" s="3"/>
      <c r="K9" s="3"/>
    </row>
    <row r="10" spans="1:12" x14ac:dyDescent="0.3">
      <c r="A10" s="39"/>
      <c r="C10" s="3"/>
      <c r="D10" s="3"/>
      <c r="E10" s="3"/>
      <c r="F10" s="3"/>
      <c r="I10" s="3"/>
      <c r="K10" s="3"/>
    </row>
    <row r="11" spans="1:12" x14ac:dyDescent="0.3">
      <c r="A11" s="42" t="s">
        <v>154</v>
      </c>
      <c r="C11" s="3"/>
      <c r="D11" s="3"/>
      <c r="E11" s="41">
        <f>C11/17</f>
        <v>0</v>
      </c>
      <c r="F11" s="3" t="s">
        <v>70</v>
      </c>
      <c r="I11" s="3"/>
      <c r="K11" s="3"/>
    </row>
    <row r="12" spans="1:12" x14ac:dyDescent="0.3">
      <c r="A12" s="39" t="s">
        <v>155</v>
      </c>
      <c r="C12" s="3"/>
      <c r="D12" s="3"/>
      <c r="E12" s="41">
        <f>C12/17</f>
        <v>0</v>
      </c>
      <c r="F12" s="3" t="s">
        <v>70</v>
      </c>
      <c r="I12" s="3"/>
      <c r="K12" s="3"/>
    </row>
    <row r="13" spans="1:12" x14ac:dyDescent="0.3">
      <c r="A13" s="39" t="s">
        <v>155</v>
      </c>
      <c r="C13" s="3"/>
      <c r="D13" s="3"/>
      <c r="E13" s="41">
        <f>C13/17</f>
        <v>0</v>
      </c>
      <c r="F13" s="40" t="s">
        <v>70</v>
      </c>
      <c r="I13" s="3"/>
      <c r="K13" s="3"/>
    </row>
    <row r="14" spans="1:12" x14ac:dyDescent="0.3">
      <c r="A14" s="39"/>
      <c r="C14" s="3"/>
      <c r="D14" s="3"/>
      <c r="E14" s="3"/>
      <c r="F14" s="3"/>
      <c r="I14" s="3"/>
      <c r="K14" s="3"/>
    </row>
    <row r="15" spans="1:12" x14ac:dyDescent="0.3">
      <c r="A15" s="39"/>
      <c r="C15" s="3"/>
      <c r="D15" s="3"/>
      <c r="E15" s="3"/>
      <c r="F15" s="3"/>
      <c r="I15" s="3"/>
      <c r="K15" s="3"/>
      <c r="L15" s="39"/>
    </row>
    <row r="16" spans="1:12" x14ac:dyDescent="0.3">
      <c r="A16" s="42" t="s">
        <v>154</v>
      </c>
      <c r="C16" s="3"/>
      <c r="D16" s="3"/>
      <c r="E16" s="41">
        <f>C16/17</f>
        <v>0</v>
      </c>
      <c r="F16" s="3" t="s">
        <v>70</v>
      </c>
      <c r="I16" s="3"/>
      <c r="K16" s="3"/>
    </row>
    <row r="17" spans="1:12" x14ac:dyDescent="0.3">
      <c r="A17" s="39" t="s">
        <v>155</v>
      </c>
      <c r="C17" s="3"/>
      <c r="D17" s="3"/>
      <c r="E17" s="41">
        <f>C17/17</f>
        <v>0</v>
      </c>
      <c r="F17" s="3" t="s">
        <v>70</v>
      </c>
      <c r="I17" s="3"/>
      <c r="K17" s="3"/>
    </row>
    <row r="18" spans="1:12" x14ac:dyDescent="0.3">
      <c r="A18" s="39" t="s">
        <v>155</v>
      </c>
      <c r="C18" s="3"/>
      <c r="D18" s="3"/>
      <c r="E18" s="41">
        <f>C18/17</f>
        <v>0</v>
      </c>
      <c r="F18" s="40" t="s">
        <v>70</v>
      </c>
      <c r="I18" s="3"/>
      <c r="K18" s="3"/>
    </row>
    <row r="19" spans="1:12" x14ac:dyDescent="0.3">
      <c r="A19" s="39"/>
      <c r="C19" s="3"/>
      <c r="D19" s="3"/>
      <c r="E19" s="3"/>
      <c r="F19" s="3"/>
      <c r="I19" s="3"/>
      <c r="K19" s="3"/>
      <c r="L19" s="39"/>
    </row>
    <row r="20" spans="1:12" x14ac:dyDescent="0.3">
      <c r="A20" s="39"/>
      <c r="C20" s="3"/>
      <c r="D20" s="3"/>
      <c r="E20" s="3"/>
      <c r="F20" s="3"/>
      <c r="I20" s="3"/>
      <c r="K20" s="3"/>
      <c r="L20" s="39"/>
    </row>
    <row r="21" spans="1:12" x14ac:dyDescent="0.3">
      <c r="A21" s="39"/>
      <c r="C21" s="3"/>
      <c r="D21" s="3"/>
      <c r="E21" s="3"/>
      <c r="F21" s="3"/>
      <c r="I21" s="3"/>
      <c r="K21" s="3"/>
    </row>
    <row r="22" spans="1:12" x14ac:dyDescent="0.3">
      <c r="A22" s="42" t="s">
        <v>154</v>
      </c>
      <c r="C22" s="3"/>
      <c r="D22" s="3"/>
      <c r="E22" s="41">
        <f>C22/17</f>
        <v>0</v>
      </c>
      <c r="F22" s="40" t="s">
        <v>70</v>
      </c>
      <c r="I22" s="3"/>
      <c r="K22" s="3"/>
    </row>
    <row r="23" spans="1:12" x14ac:dyDescent="0.3">
      <c r="A23" s="39" t="s">
        <v>155</v>
      </c>
      <c r="C23" s="3"/>
      <c r="D23" s="3"/>
      <c r="E23" s="41">
        <f>C23/17</f>
        <v>0</v>
      </c>
      <c r="F23" s="3" t="s">
        <v>70</v>
      </c>
      <c r="I23" s="3"/>
      <c r="K23" s="3"/>
    </row>
    <row r="24" spans="1:12" x14ac:dyDescent="0.3">
      <c r="A24" s="39" t="s">
        <v>155</v>
      </c>
      <c r="C24" s="3"/>
      <c r="D24" s="3"/>
      <c r="E24" s="41">
        <f>C24/17</f>
        <v>0</v>
      </c>
      <c r="F24" s="40" t="s">
        <v>70</v>
      </c>
      <c r="I24" s="3"/>
      <c r="K24" s="3"/>
    </row>
    <row r="25" spans="1:12" x14ac:dyDescent="0.3">
      <c r="A25" s="39"/>
      <c r="C25" s="3"/>
      <c r="D25" s="3"/>
      <c r="E25" s="3"/>
      <c r="F25" s="3"/>
      <c r="I25" s="3"/>
      <c r="K25" s="3"/>
    </row>
    <row r="26" spans="1:12" x14ac:dyDescent="0.3">
      <c r="C26" s="3"/>
      <c r="D26" s="3"/>
      <c r="E26" s="3"/>
      <c r="F26" s="3"/>
      <c r="I26" s="3"/>
      <c r="K26" s="3"/>
    </row>
    <row r="27" spans="1:12" x14ac:dyDescent="0.3">
      <c r="C27" s="3"/>
      <c r="D27" s="3"/>
      <c r="E27" s="3"/>
      <c r="F27" s="3"/>
      <c r="I27" s="3"/>
      <c r="K27" s="3"/>
    </row>
    <row r="28" spans="1:12" x14ac:dyDescent="0.3">
      <c r="A28" s="42" t="s">
        <v>154</v>
      </c>
      <c r="C28" s="3"/>
      <c r="D28" s="3"/>
      <c r="E28" s="41">
        <f>C28/17</f>
        <v>0</v>
      </c>
      <c r="F28" s="40" t="s">
        <v>70</v>
      </c>
      <c r="I28" s="3"/>
      <c r="K28" s="3"/>
    </row>
    <row r="29" spans="1:12" x14ac:dyDescent="0.3">
      <c r="A29" s="39" t="s">
        <v>155</v>
      </c>
      <c r="C29" s="3"/>
      <c r="D29" s="3"/>
      <c r="E29" s="41">
        <f>C29/16</f>
        <v>0</v>
      </c>
      <c r="F29" s="40" t="s">
        <v>70</v>
      </c>
      <c r="I29" s="3"/>
      <c r="K29" s="3"/>
    </row>
    <row r="30" spans="1:12" x14ac:dyDescent="0.3">
      <c r="A30" s="39" t="s">
        <v>155</v>
      </c>
      <c r="C30" s="3"/>
      <c r="D30" s="3"/>
      <c r="E30" s="41">
        <f>C30/16</f>
        <v>0</v>
      </c>
      <c r="F30" s="40" t="s">
        <v>70</v>
      </c>
      <c r="I30" s="3"/>
      <c r="K30" s="3"/>
    </row>
    <row r="31" spans="1:12" x14ac:dyDescent="0.3">
      <c r="A31" s="39"/>
      <c r="C31" s="3"/>
      <c r="D31" s="3"/>
      <c r="E31" s="3"/>
      <c r="F31" s="3"/>
      <c r="I31" s="3"/>
      <c r="K31" s="3"/>
    </row>
    <row r="32" spans="1:12" x14ac:dyDescent="0.3">
      <c r="A32" s="39"/>
      <c r="C32" s="3"/>
      <c r="D32" s="3"/>
      <c r="E32" s="3"/>
      <c r="F32" s="3"/>
      <c r="I32" s="3"/>
      <c r="K32" s="3"/>
    </row>
    <row r="33" spans="1:11" x14ac:dyDescent="0.3">
      <c r="A33" s="42" t="s">
        <v>154</v>
      </c>
      <c r="C33" s="3"/>
      <c r="D33" s="3"/>
      <c r="E33" s="41">
        <f>C33/17</f>
        <v>0</v>
      </c>
      <c r="F33" s="40" t="s">
        <v>70</v>
      </c>
      <c r="I33" s="3"/>
      <c r="K33" s="3"/>
    </row>
    <row r="34" spans="1:11" x14ac:dyDescent="0.3">
      <c r="A34" s="39" t="s">
        <v>155</v>
      </c>
      <c r="C34" s="3"/>
      <c r="D34" s="3"/>
      <c r="E34" s="41">
        <f>C34/17</f>
        <v>0</v>
      </c>
      <c r="F34" s="40" t="s">
        <v>70</v>
      </c>
      <c r="I34" s="3"/>
      <c r="K34" s="3"/>
    </row>
    <row r="35" spans="1:11" x14ac:dyDescent="0.3">
      <c r="A35" s="39" t="s">
        <v>155</v>
      </c>
      <c r="C35" s="3"/>
      <c r="D35" s="3"/>
      <c r="E35" s="41">
        <f>C35/17</f>
        <v>0</v>
      </c>
      <c r="F35" s="40" t="s">
        <v>95</v>
      </c>
      <c r="I35" s="3"/>
      <c r="K35" s="3"/>
    </row>
    <row r="36" spans="1:11" x14ac:dyDescent="0.3">
      <c r="A36" s="39"/>
      <c r="C36" s="3"/>
      <c r="D36" s="3"/>
      <c r="E36" s="3"/>
      <c r="F36" s="40"/>
      <c r="I36" s="3"/>
      <c r="K36" s="3"/>
    </row>
    <row r="37" spans="1:11" x14ac:dyDescent="0.3">
      <c r="A37" s="39"/>
      <c r="C37" s="3"/>
      <c r="D37" s="3"/>
      <c r="E37" s="3"/>
      <c r="F37" s="3"/>
      <c r="I37" s="3"/>
      <c r="K37" s="3"/>
    </row>
    <row r="38" spans="1:11" x14ac:dyDescent="0.3">
      <c r="A38" s="42" t="s">
        <v>156</v>
      </c>
      <c r="C38" s="3"/>
      <c r="D38" s="3"/>
      <c r="E38" s="43">
        <f>C38/17</f>
        <v>0</v>
      </c>
      <c r="F38" s="3" t="s">
        <v>70</v>
      </c>
      <c r="I38" s="3"/>
      <c r="K38" s="3"/>
    </row>
    <row r="39" spans="1:11" x14ac:dyDescent="0.3">
      <c r="A39" s="39" t="s">
        <v>101</v>
      </c>
      <c r="C39" s="3"/>
      <c r="D39" s="3"/>
      <c r="E39" s="3"/>
      <c r="F39" s="40"/>
      <c r="I39" s="3"/>
      <c r="K39" s="3"/>
    </row>
    <row r="40" spans="1:11" x14ac:dyDescent="0.3">
      <c r="A40" s="39"/>
      <c r="C40" s="3"/>
      <c r="D40" s="3"/>
      <c r="E40" s="3"/>
      <c r="F40" s="40"/>
      <c r="I40" s="3"/>
      <c r="K40" s="3"/>
    </row>
    <row r="41" spans="1:11" x14ac:dyDescent="0.3">
      <c r="A41" s="39"/>
      <c r="C41" s="3"/>
      <c r="D41" s="3"/>
      <c r="E41" s="3"/>
      <c r="F41" s="3"/>
      <c r="I41" s="3"/>
      <c r="K41" s="3"/>
    </row>
    <row r="42" spans="1:11" x14ac:dyDescent="0.3">
      <c r="A42" s="39"/>
      <c r="C42" s="3"/>
      <c r="D42" s="3"/>
      <c r="E42" s="3"/>
      <c r="F42" s="40"/>
      <c r="I42" s="3"/>
      <c r="K42" s="3"/>
    </row>
    <row r="43" spans="1:11" x14ac:dyDescent="0.3">
      <c r="A43" s="39" t="s">
        <v>104</v>
      </c>
      <c r="C43" s="3"/>
      <c r="D43" s="3"/>
      <c r="E43" s="3">
        <f>C43/17</f>
        <v>0</v>
      </c>
      <c r="F43" s="40" t="s">
        <v>70</v>
      </c>
      <c r="I43" s="3"/>
      <c r="K43" s="3"/>
    </row>
    <row r="44" spans="1:11" x14ac:dyDescent="0.3">
      <c r="A44" s="39"/>
      <c r="C44" s="3"/>
      <c r="D44" s="3"/>
      <c r="E44" s="3"/>
      <c r="F44" s="40"/>
      <c r="I44" s="3"/>
      <c r="K44" s="3"/>
    </row>
    <row r="45" spans="1:11" x14ac:dyDescent="0.3">
      <c r="A45" s="39" t="s">
        <v>105</v>
      </c>
      <c r="C45" s="3"/>
      <c r="D45" s="3"/>
      <c r="E45" s="3">
        <f>C45/17</f>
        <v>0</v>
      </c>
      <c r="F45" s="40" t="s">
        <v>70</v>
      </c>
      <c r="I45" s="3"/>
      <c r="K45" s="3"/>
    </row>
    <row r="46" spans="1:11" x14ac:dyDescent="0.3">
      <c r="A46" s="39"/>
      <c r="C46" s="3"/>
      <c r="D46" s="3"/>
      <c r="E46" s="3"/>
      <c r="F46" s="40"/>
      <c r="I46" s="3"/>
      <c r="K46" s="3"/>
    </row>
    <row r="47" spans="1:11" x14ac:dyDescent="0.3">
      <c r="A47" s="39" t="s">
        <v>106</v>
      </c>
      <c r="C47" s="3"/>
      <c r="D47" s="3"/>
      <c r="E47" s="3">
        <f>C47/17</f>
        <v>0</v>
      </c>
      <c r="F47" s="40" t="s">
        <v>107</v>
      </c>
      <c r="I47" s="3"/>
      <c r="K47" s="3"/>
    </row>
    <row r="48" spans="1:11" x14ac:dyDescent="0.3">
      <c r="C48" s="3"/>
      <c r="D48" s="3"/>
      <c r="E48" s="3"/>
      <c r="F48" s="3"/>
      <c r="I48" s="3"/>
      <c r="K48" s="3"/>
    </row>
    <row r="49" spans="1:11" x14ac:dyDescent="0.3">
      <c r="C49" s="3"/>
      <c r="D49" s="3"/>
      <c r="E49" s="3"/>
      <c r="F49" s="3"/>
      <c r="I49" s="3"/>
      <c r="K49" s="3"/>
    </row>
    <row r="50" spans="1:11" x14ac:dyDescent="0.3">
      <c r="A50" s="39" t="s">
        <v>108</v>
      </c>
      <c r="C50" s="3">
        <f>SUM(C6:C47)</f>
        <v>0</v>
      </c>
      <c r="D50" s="3"/>
      <c r="E50" s="3">
        <f>SUM(E6:E47)</f>
        <v>0</v>
      </c>
      <c r="F50" s="3"/>
      <c r="I50" s="3"/>
      <c r="K50" s="3"/>
    </row>
    <row r="51" spans="1:11" x14ac:dyDescent="0.3">
      <c r="C51" s="3"/>
      <c r="D51" s="3"/>
      <c r="E51" s="3"/>
      <c r="F51" s="3"/>
      <c r="I51" s="3"/>
      <c r="K51" s="3"/>
    </row>
    <row r="52" spans="1:11" x14ac:dyDescent="0.3">
      <c r="A52" s="39"/>
      <c r="C52" s="3"/>
      <c r="D52" s="3"/>
      <c r="E52" s="3">
        <f>C50/17</f>
        <v>0</v>
      </c>
      <c r="F52" s="3"/>
      <c r="I52" s="3"/>
      <c r="K52" s="3"/>
    </row>
    <row r="53" spans="1:11" x14ac:dyDescent="0.3">
      <c r="I53" s="3"/>
      <c r="K53" s="3"/>
    </row>
    <row r="54" spans="1:11" x14ac:dyDescent="0.3">
      <c r="I54" s="3"/>
      <c r="K54" s="3"/>
    </row>
    <row r="55" spans="1:11" x14ac:dyDescent="0.3">
      <c r="E55" s="41">
        <f>SUM(E6:E33)+E38+E34+E35+E43+E45+E47</f>
        <v>0</v>
      </c>
      <c r="F55" t="s">
        <v>109</v>
      </c>
      <c r="I55" s="3"/>
      <c r="K55" s="3"/>
    </row>
    <row r="56" spans="1:11" x14ac:dyDescent="0.3">
      <c r="I56" s="3"/>
      <c r="K56" s="3"/>
    </row>
    <row r="57" spans="1:11" x14ac:dyDescent="0.3">
      <c r="I57" s="3"/>
      <c r="K57" s="3"/>
    </row>
    <row r="58" spans="1:11" x14ac:dyDescent="0.3">
      <c r="I58" s="3"/>
      <c r="K58" s="3"/>
    </row>
    <row r="59" spans="1:11" x14ac:dyDescent="0.3">
      <c r="I59" s="3"/>
      <c r="K59" s="3"/>
    </row>
    <row r="60" spans="1:11" x14ac:dyDescent="0.3">
      <c r="I60" s="3"/>
      <c r="K60" s="3"/>
    </row>
    <row r="61" spans="1:11" x14ac:dyDescent="0.3">
      <c r="I61" s="3"/>
      <c r="K61" s="3"/>
    </row>
    <row r="62" spans="1:11" x14ac:dyDescent="0.3">
      <c r="I62" s="3"/>
      <c r="K62" s="3"/>
    </row>
    <row r="63" spans="1:11" x14ac:dyDescent="0.3">
      <c r="I63" s="3"/>
      <c r="K63" s="3"/>
    </row>
    <row r="64" spans="1:11" x14ac:dyDescent="0.3">
      <c r="I64" s="3"/>
      <c r="K64" s="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2A553-4C8F-4E25-BD90-0AF97EA7312D}">
  <dimension ref="A1:AL473"/>
  <sheetViews>
    <sheetView zoomScale="90" zoomScaleNormal="90" workbookViewId="0">
      <pane xSplit="7" ySplit="6" topLeftCell="AA7" activePane="bottomRight" state="frozen"/>
      <selection pane="topRight" activeCell="H1" sqref="H1"/>
      <selection pane="bottomLeft" activeCell="A7" sqref="A7"/>
      <selection pane="bottomRight" activeCell="C9" sqref="C9"/>
    </sheetView>
  </sheetViews>
  <sheetFormatPr defaultColWidth="8.77734375" defaultRowHeight="13.8" x14ac:dyDescent="0.3"/>
  <cols>
    <col min="1" max="1" width="10.44140625" style="55" bestFit="1" customWidth="1"/>
    <col min="2" max="2" width="9.77734375" style="55" bestFit="1" customWidth="1"/>
    <col min="3" max="3" width="23.88671875" style="55" customWidth="1"/>
    <col min="4" max="4" width="47.77734375" style="55" customWidth="1"/>
    <col min="5" max="5" width="12.6640625" style="55" customWidth="1"/>
    <col min="6" max="6" width="6.21875" style="55" customWidth="1"/>
    <col min="7" max="7" width="11" style="55" bestFit="1" customWidth="1"/>
    <col min="8" max="30" width="11.77734375" style="55" customWidth="1"/>
    <col min="31" max="31" width="11.5546875" style="55" bestFit="1" customWidth="1"/>
    <col min="32" max="35" width="14.77734375" style="81" customWidth="1"/>
    <col min="36" max="38" width="12.77734375" style="81" customWidth="1"/>
    <col min="39" max="16384" width="8.77734375" style="55"/>
  </cols>
  <sheetData>
    <row r="1" spans="1:38" x14ac:dyDescent="0.3">
      <c r="A1" s="1" t="s">
        <v>14</v>
      </c>
      <c r="D1" s="38" t="s">
        <v>61</v>
      </c>
      <c r="F1" s="55" t="s">
        <v>158</v>
      </c>
      <c r="I1" s="1" t="s">
        <v>21</v>
      </c>
      <c r="J1" s="1"/>
      <c r="K1" s="56" t="s">
        <v>22</v>
      </c>
    </row>
    <row r="2" spans="1:38" x14ac:dyDescent="0.3">
      <c r="A2" s="1" t="s">
        <v>1</v>
      </c>
      <c r="F2" s="55" t="s">
        <v>159</v>
      </c>
      <c r="I2" s="1" t="s">
        <v>161</v>
      </c>
      <c r="J2" s="1"/>
      <c r="K2" s="56" t="s">
        <v>163</v>
      </c>
    </row>
    <row r="3" spans="1:38" x14ac:dyDescent="0.3">
      <c r="C3" s="57"/>
    </row>
    <row r="4" spans="1:38" s="60" customFormat="1" x14ac:dyDescent="0.3">
      <c r="C4" s="131"/>
      <c r="H4" s="55"/>
      <c r="I4" s="55"/>
      <c r="J4" s="55"/>
      <c r="K4" s="55"/>
      <c r="L4" s="55"/>
      <c r="M4" s="55"/>
      <c r="N4" s="55"/>
      <c r="O4" s="55"/>
      <c r="P4" s="55"/>
      <c r="Q4" s="55"/>
      <c r="R4" s="55"/>
      <c r="S4" s="55"/>
      <c r="T4" s="55"/>
      <c r="U4" s="55"/>
      <c r="V4" s="55"/>
      <c r="W4" s="55"/>
      <c r="X4" s="55"/>
      <c r="Y4" s="55"/>
      <c r="Z4" s="55"/>
      <c r="AA4" s="55"/>
      <c r="AF4" s="132"/>
      <c r="AG4" s="132"/>
      <c r="AH4" s="132"/>
      <c r="AI4" s="132"/>
      <c r="AJ4" s="132"/>
      <c r="AK4" s="132"/>
      <c r="AL4" s="132"/>
    </row>
    <row r="5" spans="1:38" x14ac:dyDescent="0.3">
      <c r="E5" s="58">
        <f>SUBTOTAL(9,E7:E460)</f>
        <v>5</v>
      </c>
      <c r="AB5" s="58">
        <f>SUBTOTAL(9,AB7:AB460)</f>
        <v>5</v>
      </c>
      <c r="AC5" s="4" t="s">
        <v>3</v>
      </c>
    </row>
    <row r="6" spans="1:38" x14ac:dyDescent="0.3">
      <c r="A6" s="5" t="s">
        <v>4</v>
      </c>
      <c r="B6" s="5" t="s">
        <v>5</v>
      </c>
      <c r="C6" s="5" t="s">
        <v>6</v>
      </c>
      <c r="D6" s="5" t="s">
        <v>7</v>
      </c>
      <c r="E6" s="5" t="s">
        <v>8</v>
      </c>
      <c r="F6" s="5"/>
      <c r="G6" s="5" t="s">
        <v>9</v>
      </c>
      <c r="H6" s="5">
        <v>1</v>
      </c>
      <c r="I6" s="5">
        <v>2</v>
      </c>
      <c r="J6" s="5">
        <v>3</v>
      </c>
      <c r="K6" s="5">
        <v>4</v>
      </c>
      <c r="L6" s="5">
        <v>5</v>
      </c>
      <c r="M6" s="5">
        <v>6</v>
      </c>
      <c r="N6" s="5">
        <v>7</v>
      </c>
      <c r="O6" s="5">
        <v>8</v>
      </c>
      <c r="P6" s="5">
        <v>9</v>
      </c>
      <c r="Q6" s="5">
        <v>10</v>
      </c>
      <c r="R6" s="5">
        <v>11</v>
      </c>
      <c r="S6" s="5">
        <v>12</v>
      </c>
      <c r="T6" s="5">
        <v>13</v>
      </c>
      <c r="U6" s="5">
        <v>14</v>
      </c>
      <c r="V6" s="5">
        <v>15</v>
      </c>
      <c r="W6" s="5">
        <v>16</v>
      </c>
      <c r="X6" s="5">
        <v>17</v>
      </c>
      <c r="Y6" s="5">
        <v>18</v>
      </c>
      <c r="Z6" s="5">
        <v>19</v>
      </c>
      <c r="AA6" s="5">
        <v>20</v>
      </c>
      <c r="AB6" s="5" t="s">
        <v>10</v>
      </c>
      <c r="AC6" s="4" t="s">
        <v>11</v>
      </c>
      <c r="AD6" s="5" t="s">
        <v>12</v>
      </c>
    </row>
    <row r="7" spans="1:38" x14ac:dyDescent="0.3">
      <c r="A7" s="59"/>
      <c r="B7" s="60"/>
      <c r="D7" s="55" t="s">
        <v>62</v>
      </c>
      <c r="E7" s="61">
        <v>5</v>
      </c>
      <c r="F7" s="62"/>
      <c r="G7" s="63">
        <f>+E7</f>
        <v>5</v>
      </c>
      <c r="H7" s="62"/>
      <c r="I7" s="62"/>
      <c r="J7" s="62"/>
      <c r="K7" s="62"/>
      <c r="L7" s="62"/>
      <c r="M7" s="62"/>
      <c r="N7" s="62"/>
      <c r="O7" s="62"/>
      <c r="P7" s="62"/>
      <c r="Q7" s="62"/>
      <c r="R7" s="62"/>
      <c r="S7" s="62"/>
      <c r="T7" s="62"/>
      <c r="U7" s="62"/>
      <c r="V7" s="62"/>
      <c r="W7" s="62"/>
      <c r="X7" s="62"/>
      <c r="Y7" s="62"/>
      <c r="Z7" s="62"/>
      <c r="AA7" s="62"/>
      <c r="AB7" s="62">
        <v>5</v>
      </c>
      <c r="AC7" s="64">
        <f>SUM(H7:AB7)</f>
        <v>5</v>
      </c>
      <c r="AD7" s="64">
        <f t="shared" ref="AD7:AD70" si="0">AC7-E7</f>
        <v>0</v>
      </c>
    </row>
    <row r="8" spans="1:38" x14ac:dyDescent="0.3">
      <c r="A8" s="59"/>
      <c r="B8" s="60"/>
      <c r="E8" s="61"/>
      <c r="F8" s="62"/>
      <c r="G8" s="64">
        <f t="shared" ref="G8:G71" si="1">+G7+E8</f>
        <v>5</v>
      </c>
      <c r="H8" s="62"/>
      <c r="I8" s="62"/>
      <c r="J8" s="62"/>
      <c r="K8" s="62"/>
      <c r="L8" s="62"/>
      <c r="M8" s="62"/>
      <c r="N8" s="62"/>
      <c r="O8" s="62"/>
      <c r="P8" s="62"/>
      <c r="Q8" s="62"/>
      <c r="R8" s="62"/>
      <c r="S8" s="62"/>
      <c r="T8" s="62"/>
      <c r="U8" s="62"/>
      <c r="V8" s="62"/>
      <c r="W8" s="62"/>
      <c r="X8" s="62"/>
      <c r="Y8" s="62"/>
      <c r="Z8" s="62"/>
      <c r="AA8" s="62"/>
      <c r="AB8" s="65"/>
      <c r="AC8" s="64">
        <f>SUM(H8:AB8)</f>
        <v>0</v>
      </c>
      <c r="AD8" s="64">
        <f t="shared" si="0"/>
        <v>0</v>
      </c>
    </row>
    <row r="9" spans="1:38" x14ac:dyDescent="0.3">
      <c r="A9" s="59"/>
      <c r="B9" s="60"/>
      <c r="C9" s="66"/>
      <c r="E9" s="61"/>
      <c r="F9" s="62"/>
      <c r="G9" s="64">
        <f t="shared" si="1"/>
        <v>5</v>
      </c>
      <c r="H9" s="62"/>
      <c r="I9" s="62"/>
      <c r="J9" s="62"/>
      <c r="K9" s="62"/>
      <c r="L9" s="62"/>
      <c r="M9" s="62"/>
      <c r="N9" s="62"/>
      <c r="O9" s="62"/>
      <c r="P9" s="62"/>
      <c r="Q9" s="62"/>
      <c r="R9" s="62"/>
      <c r="S9" s="62"/>
      <c r="T9" s="62"/>
      <c r="U9" s="62"/>
      <c r="V9" s="62"/>
      <c r="W9" s="62"/>
      <c r="X9" s="62"/>
      <c r="Y9" s="62"/>
      <c r="Z9" s="62"/>
      <c r="AA9" s="62"/>
      <c r="AB9" s="62"/>
      <c r="AC9" s="64">
        <f t="shared" ref="AC9:AC45" si="2">SUM(H9:AB9)</f>
        <v>0</v>
      </c>
      <c r="AD9" s="64">
        <f t="shared" si="0"/>
        <v>0</v>
      </c>
    </row>
    <row r="10" spans="1:38" x14ac:dyDescent="0.3">
      <c r="A10" s="59"/>
      <c r="B10" s="60"/>
      <c r="E10" s="61"/>
      <c r="F10" s="62"/>
      <c r="G10" s="64">
        <f t="shared" si="1"/>
        <v>5</v>
      </c>
      <c r="H10" s="62"/>
      <c r="I10" s="62"/>
      <c r="J10" s="62"/>
      <c r="K10" s="62"/>
      <c r="L10" s="62"/>
      <c r="M10" s="62"/>
      <c r="N10" s="62"/>
      <c r="O10" s="62"/>
      <c r="P10" s="62"/>
      <c r="Q10" s="62"/>
      <c r="R10" s="62"/>
      <c r="S10" s="62"/>
      <c r="T10" s="62"/>
      <c r="U10" s="62"/>
      <c r="V10" s="62"/>
      <c r="W10" s="62"/>
      <c r="X10" s="62"/>
      <c r="Y10" s="62"/>
      <c r="Z10" s="62"/>
      <c r="AA10" s="62"/>
      <c r="AB10" s="62"/>
      <c r="AC10" s="64">
        <f t="shared" si="2"/>
        <v>0</v>
      </c>
      <c r="AD10" s="64">
        <f t="shared" si="0"/>
        <v>0</v>
      </c>
    </row>
    <row r="11" spans="1:38" x14ac:dyDescent="0.3">
      <c r="A11" s="59"/>
      <c r="B11" s="60"/>
      <c r="E11" s="61"/>
      <c r="F11" s="62"/>
      <c r="G11" s="64">
        <f t="shared" si="1"/>
        <v>5</v>
      </c>
      <c r="H11" s="62"/>
      <c r="I11" s="62"/>
      <c r="J11" s="62"/>
      <c r="K11" s="62"/>
      <c r="L11" s="62"/>
      <c r="M11" s="62"/>
      <c r="N11" s="62"/>
      <c r="O11" s="62"/>
      <c r="P11" s="62"/>
      <c r="Q11" s="62"/>
      <c r="R11" s="62"/>
      <c r="S11" s="62"/>
      <c r="T11" s="62"/>
      <c r="U11" s="62"/>
      <c r="V11" s="62"/>
      <c r="W11" s="62"/>
      <c r="X11" s="62"/>
      <c r="Y11" s="62"/>
      <c r="Z11" s="62"/>
      <c r="AA11" s="62"/>
      <c r="AB11" s="62"/>
      <c r="AC11" s="64">
        <f t="shared" si="2"/>
        <v>0</v>
      </c>
      <c r="AD11" s="64">
        <f t="shared" si="0"/>
        <v>0</v>
      </c>
    </row>
    <row r="12" spans="1:38" x14ac:dyDescent="0.3">
      <c r="A12" s="59"/>
      <c r="B12" s="60"/>
      <c r="E12" s="61"/>
      <c r="F12" s="62"/>
      <c r="G12" s="64">
        <f t="shared" si="1"/>
        <v>5</v>
      </c>
      <c r="H12" s="62"/>
      <c r="I12" s="62"/>
      <c r="J12" s="62"/>
      <c r="K12" s="62"/>
      <c r="L12" s="62"/>
      <c r="M12" s="62"/>
      <c r="N12" s="62"/>
      <c r="O12" s="62"/>
      <c r="P12" s="62"/>
      <c r="Q12" s="62"/>
      <c r="R12" s="62"/>
      <c r="S12" s="62"/>
      <c r="T12" s="62"/>
      <c r="U12" s="62"/>
      <c r="V12" s="62"/>
      <c r="W12" s="62"/>
      <c r="X12" s="62"/>
      <c r="Y12" s="62"/>
      <c r="Z12" s="62"/>
      <c r="AA12" s="62"/>
      <c r="AB12" s="62"/>
      <c r="AC12" s="64">
        <f t="shared" si="2"/>
        <v>0</v>
      </c>
      <c r="AD12" s="64">
        <f t="shared" si="0"/>
        <v>0</v>
      </c>
    </row>
    <row r="13" spans="1:38" x14ac:dyDescent="0.3">
      <c r="A13" s="59"/>
      <c r="B13" s="60"/>
      <c r="E13" s="61"/>
      <c r="F13" s="62"/>
      <c r="G13" s="64">
        <f t="shared" si="1"/>
        <v>5</v>
      </c>
      <c r="H13" s="62"/>
      <c r="I13" s="62"/>
      <c r="J13" s="62"/>
      <c r="K13" s="62"/>
      <c r="L13" s="62"/>
      <c r="M13" s="62"/>
      <c r="N13" s="62"/>
      <c r="O13" s="62"/>
      <c r="P13" s="62"/>
      <c r="Q13" s="62"/>
      <c r="R13" s="62"/>
      <c r="S13" s="62"/>
      <c r="T13" s="62"/>
      <c r="U13" s="62"/>
      <c r="V13" s="62"/>
      <c r="W13" s="62"/>
      <c r="X13" s="62"/>
      <c r="Y13" s="62"/>
      <c r="Z13" s="62"/>
      <c r="AA13" s="62"/>
      <c r="AB13" s="62"/>
      <c r="AC13" s="64">
        <f t="shared" si="2"/>
        <v>0</v>
      </c>
      <c r="AD13" s="64">
        <f t="shared" si="0"/>
        <v>0</v>
      </c>
    </row>
    <row r="14" spans="1:38" x14ac:dyDescent="0.3">
      <c r="A14" s="59"/>
      <c r="B14" s="60"/>
      <c r="E14" s="61"/>
      <c r="F14" s="62"/>
      <c r="G14" s="64">
        <f t="shared" si="1"/>
        <v>5</v>
      </c>
      <c r="H14" s="62"/>
      <c r="I14" s="62"/>
      <c r="J14" s="62"/>
      <c r="K14" s="62"/>
      <c r="L14" s="62"/>
      <c r="M14" s="62"/>
      <c r="N14" s="62"/>
      <c r="O14" s="62"/>
      <c r="P14" s="62"/>
      <c r="Q14" s="62"/>
      <c r="R14" s="62"/>
      <c r="S14" s="62"/>
      <c r="T14" s="62"/>
      <c r="U14" s="62"/>
      <c r="V14" s="62"/>
      <c r="W14" s="62"/>
      <c r="X14" s="62"/>
      <c r="Y14" s="62"/>
      <c r="Z14" s="62"/>
      <c r="AA14" s="62"/>
      <c r="AB14" s="62"/>
      <c r="AC14" s="64">
        <f t="shared" si="2"/>
        <v>0</v>
      </c>
      <c r="AD14" s="64">
        <f t="shared" si="0"/>
        <v>0</v>
      </c>
    </row>
    <row r="15" spans="1:38" x14ac:dyDescent="0.3">
      <c r="A15" s="59"/>
      <c r="B15" s="60"/>
      <c r="E15" s="61"/>
      <c r="F15" s="62"/>
      <c r="G15" s="64">
        <f t="shared" si="1"/>
        <v>5</v>
      </c>
      <c r="H15" s="62"/>
      <c r="I15" s="62"/>
      <c r="J15" s="62"/>
      <c r="K15" s="62"/>
      <c r="L15" s="62"/>
      <c r="M15" s="62"/>
      <c r="N15" s="62"/>
      <c r="O15" s="62"/>
      <c r="P15" s="62"/>
      <c r="Q15" s="62"/>
      <c r="R15" s="62"/>
      <c r="S15" s="62"/>
      <c r="T15" s="62"/>
      <c r="U15" s="62"/>
      <c r="V15" s="62"/>
      <c r="W15" s="62"/>
      <c r="X15" s="62"/>
      <c r="Y15" s="62"/>
      <c r="Z15" s="62"/>
      <c r="AA15" s="62"/>
      <c r="AB15" s="62"/>
      <c r="AC15" s="64">
        <f t="shared" si="2"/>
        <v>0</v>
      </c>
      <c r="AD15" s="64">
        <f t="shared" si="0"/>
        <v>0</v>
      </c>
    </row>
    <row r="16" spans="1:38" x14ac:dyDescent="0.3">
      <c r="A16" s="59"/>
      <c r="B16" s="60"/>
      <c r="E16" s="61"/>
      <c r="F16" s="62"/>
      <c r="G16" s="64">
        <f t="shared" si="1"/>
        <v>5</v>
      </c>
      <c r="H16" s="62"/>
      <c r="I16" s="62"/>
      <c r="J16" s="62"/>
      <c r="K16" s="62"/>
      <c r="L16" s="62"/>
      <c r="M16" s="62"/>
      <c r="N16" s="62"/>
      <c r="O16" s="62"/>
      <c r="P16" s="62"/>
      <c r="Q16" s="62"/>
      <c r="R16" s="62"/>
      <c r="S16" s="62"/>
      <c r="T16" s="62"/>
      <c r="U16" s="62"/>
      <c r="V16" s="62"/>
      <c r="W16" s="62"/>
      <c r="X16" s="62"/>
      <c r="Y16" s="62"/>
      <c r="Z16" s="62"/>
      <c r="AA16" s="62"/>
      <c r="AB16" s="62"/>
      <c r="AC16" s="64">
        <f t="shared" si="2"/>
        <v>0</v>
      </c>
      <c r="AD16" s="64">
        <f t="shared" si="0"/>
        <v>0</v>
      </c>
    </row>
    <row r="17" spans="1:38" x14ac:dyDescent="0.3">
      <c r="A17" s="59"/>
      <c r="B17" s="60"/>
      <c r="E17" s="61"/>
      <c r="F17" s="62"/>
      <c r="G17" s="64">
        <f t="shared" si="1"/>
        <v>5</v>
      </c>
      <c r="H17" s="62"/>
      <c r="I17" s="62"/>
      <c r="J17" s="62"/>
      <c r="K17" s="62"/>
      <c r="L17" s="62"/>
      <c r="M17" s="62"/>
      <c r="N17" s="62"/>
      <c r="O17" s="62"/>
      <c r="P17" s="62"/>
      <c r="Q17" s="62"/>
      <c r="R17" s="62"/>
      <c r="S17" s="62"/>
      <c r="T17" s="62"/>
      <c r="U17" s="62"/>
      <c r="V17" s="62"/>
      <c r="W17" s="62"/>
      <c r="X17" s="62"/>
      <c r="Y17" s="62"/>
      <c r="Z17" s="62"/>
      <c r="AA17" s="62"/>
      <c r="AB17" s="62"/>
      <c r="AC17" s="64">
        <f t="shared" si="2"/>
        <v>0</v>
      </c>
      <c r="AD17" s="64">
        <f t="shared" si="0"/>
        <v>0</v>
      </c>
    </row>
    <row r="18" spans="1:38" x14ac:dyDescent="0.3">
      <c r="A18" s="59"/>
      <c r="B18" s="60"/>
      <c r="E18" s="61"/>
      <c r="F18" s="62"/>
      <c r="G18" s="64">
        <f t="shared" si="1"/>
        <v>5</v>
      </c>
      <c r="H18" s="62"/>
      <c r="I18" s="62"/>
      <c r="J18" s="62"/>
      <c r="K18" s="62"/>
      <c r="L18" s="62"/>
      <c r="M18" s="62"/>
      <c r="N18" s="62"/>
      <c r="O18" s="62"/>
      <c r="P18" s="62"/>
      <c r="Q18" s="62"/>
      <c r="R18" s="62"/>
      <c r="S18" s="62"/>
      <c r="T18" s="62"/>
      <c r="U18" s="62"/>
      <c r="V18" s="62"/>
      <c r="W18" s="62"/>
      <c r="X18" s="62"/>
      <c r="Y18" s="62"/>
      <c r="Z18" s="62"/>
      <c r="AA18" s="62"/>
      <c r="AB18" s="62"/>
      <c r="AC18" s="64">
        <f t="shared" si="2"/>
        <v>0</v>
      </c>
      <c r="AD18" s="64">
        <f t="shared" si="0"/>
        <v>0</v>
      </c>
    </row>
    <row r="19" spans="1:38" x14ac:dyDescent="0.3">
      <c r="A19" s="59"/>
      <c r="B19" s="60"/>
      <c r="E19" s="61"/>
      <c r="F19" s="62"/>
      <c r="G19" s="64">
        <f t="shared" si="1"/>
        <v>5</v>
      </c>
      <c r="H19" s="62"/>
      <c r="I19" s="62"/>
      <c r="J19" s="62"/>
      <c r="K19" s="62"/>
      <c r="L19" s="62"/>
      <c r="M19" s="62"/>
      <c r="N19" s="62"/>
      <c r="O19" s="62"/>
      <c r="P19" s="62"/>
      <c r="Q19" s="62"/>
      <c r="R19" s="62"/>
      <c r="S19" s="62"/>
      <c r="T19" s="62"/>
      <c r="U19" s="62"/>
      <c r="V19" s="62"/>
      <c r="W19" s="62"/>
      <c r="X19" s="62"/>
      <c r="Y19" s="62"/>
      <c r="Z19" s="62"/>
      <c r="AA19" s="62"/>
      <c r="AB19" s="62"/>
      <c r="AC19" s="64">
        <f t="shared" si="2"/>
        <v>0</v>
      </c>
      <c r="AD19" s="64">
        <f t="shared" si="0"/>
        <v>0</v>
      </c>
    </row>
    <row r="20" spans="1:38" x14ac:dyDescent="0.3">
      <c r="A20" s="59"/>
      <c r="B20" s="60"/>
      <c r="E20" s="61"/>
      <c r="F20" s="62"/>
      <c r="G20" s="64">
        <f t="shared" si="1"/>
        <v>5</v>
      </c>
      <c r="H20" s="62"/>
      <c r="I20" s="62"/>
      <c r="J20" s="62"/>
      <c r="K20" s="62"/>
      <c r="L20" s="62"/>
      <c r="M20" s="62"/>
      <c r="N20" s="62"/>
      <c r="O20" s="62"/>
      <c r="P20" s="62"/>
      <c r="Q20" s="62"/>
      <c r="R20" s="62"/>
      <c r="S20" s="62"/>
      <c r="T20" s="62"/>
      <c r="U20" s="62"/>
      <c r="V20" s="62"/>
      <c r="W20" s="62"/>
      <c r="X20" s="62"/>
      <c r="Y20" s="62"/>
      <c r="Z20" s="62"/>
      <c r="AA20" s="62"/>
      <c r="AB20" s="62"/>
      <c r="AC20" s="64">
        <f t="shared" si="2"/>
        <v>0</v>
      </c>
      <c r="AD20" s="64">
        <f t="shared" si="0"/>
        <v>0</v>
      </c>
    </row>
    <row r="21" spans="1:38" x14ac:dyDescent="0.3">
      <c r="A21" s="59"/>
      <c r="B21" s="60"/>
      <c r="E21" s="61"/>
      <c r="F21" s="62"/>
      <c r="G21" s="64">
        <f t="shared" si="1"/>
        <v>5</v>
      </c>
      <c r="H21" s="62"/>
      <c r="I21" s="62"/>
      <c r="J21" s="62"/>
      <c r="K21" s="62"/>
      <c r="L21" s="62"/>
      <c r="M21" s="62"/>
      <c r="N21" s="62"/>
      <c r="O21" s="62"/>
      <c r="P21" s="62"/>
      <c r="Q21" s="62"/>
      <c r="R21" s="62"/>
      <c r="S21" s="62"/>
      <c r="T21" s="62"/>
      <c r="U21" s="62"/>
      <c r="V21" s="62"/>
      <c r="W21" s="62"/>
      <c r="X21" s="62"/>
      <c r="Y21" s="62"/>
      <c r="Z21" s="62"/>
      <c r="AA21" s="62"/>
      <c r="AB21" s="62"/>
      <c r="AC21" s="64">
        <f t="shared" si="2"/>
        <v>0</v>
      </c>
      <c r="AD21" s="64">
        <f t="shared" si="0"/>
        <v>0</v>
      </c>
    </row>
    <row r="22" spans="1:38" x14ac:dyDescent="0.3">
      <c r="A22" s="59"/>
      <c r="B22" s="60"/>
      <c r="E22" s="61"/>
      <c r="F22" s="62"/>
      <c r="G22" s="64">
        <f t="shared" si="1"/>
        <v>5</v>
      </c>
      <c r="H22" s="62"/>
      <c r="I22" s="62"/>
      <c r="J22" s="62"/>
      <c r="K22" s="62"/>
      <c r="L22" s="62"/>
      <c r="M22" s="62"/>
      <c r="N22" s="62"/>
      <c r="O22" s="62"/>
      <c r="P22" s="62"/>
      <c r="Q22" s="62"/>
      <c r="R22" s="62"/>
      <c r="S22" s="62"/>
      <c r="T22" s="62"/>
      <c r="U22" s="62"/>
      <c r="V22" s="62"/>
      <c r="W22" s="62"/>
      <c r="X22" s="62"/>
      <c r="Y22" s="62"/>
      <c r="Z22" s="62"/>
      <c r="AA22" s="62"/>
      <c r="AB22" s="62"/>
      <c r="AC22" s="64">
        <f t="shared" si="2"/>
        <v>0</v>
      </c>
      <c r="AD22" s="64">
        <f t="shared" si="0"/>
        <v>0</v>
      </c>
    </row>
    <row r="23" spans="1:38" s="161" customFormat="1" x14ac:dyDescent="0.3">
      <c r="A23" s="159"/>
      <c r="B23" s="160"/>
      <c r="E23" s="61"/>
      <c r="F23" s="89"/>
      <c r="G23" s="64">
        <f t="shared" si="1"/>
        <v>5</v>
      </c>
      <c r="H23" s="61"/>
      <c r="I23" s="61"/>
      <c r="J23" s="61"/>
      <c r="K23" s="61"/>
      <c r="L23" s="61"/>
      <c r="M23" s="61"/>
      <c r="N23" s="61"/>
      <c r="O23" s="61"/>
      <c r="P23" s="61"/>
      <c r="Q23" s="61"/>
      <c r="R23" s="61"/>
      <c r="S23" s="61"/>
      <c r="T23" s="61"/>
      <c r="U23" s="61"/>
      <c r="V23" s="61"/>
      <c r="W23" s="61"/>
      <c r="X23" s="61"/>
      <c r="Y23" s="61"/>
      <c r="Z23" s="61"/>
      <c r="AA23" s="61"/>
      <c r="AB23" s="61"/>
      <c r="AC23" s="64">
        <f t="shared" ref="AC23" si="3">SUM(H23:AB23)</f>
        <v>0</v>
      </c>
      <c r="AD23" s="64">
        <f t="shared" ref="AD23" si="4">AC23-E23</f>
        <v>0</v>
      </c>
      <c r="AE23" s="55"/>
      <c r="AF23" s="147"/>
      <c r="AG23" s="147"/>
      <c r="AH23" s="147"/>
      <c r="AI23" s="147"/>
      <c r="AJ23" s="147"/>
      <c r="AK23" s="147"/>
      <c r="AL23" s="147"/>
    </row>
    <row r="24" spans="1:38" x14ac:dyDescent="0.3">
      <c r="A24" s="59"/>
      <c r="B24" s="60"/>
      <c r="E24" s="61"/>
      <c r="F24" s="62"/>
      <c r="G24" s="64">
        <f t="shared" si="1"/>
        <v>5</v>
      </c>
      <c r="H24" s="62"/>
      <c r="I24" s="62"/>
      <c r="J24" s="62"/>
      <c r="K24" s="62"/>
      <c r="L24" s="62"/>
      <c r="M24" s="62"/>
      <c r="N24" s="62"/>
      <c r="O24" s="62"/>
      <c r="P24" s="62"/>
      <c r="Q24" s="62"/>
      <c r="R24" s="62"/>
      <c r="S24" s="62"/>
      <c r="T24" s="62"/>
      <c r="U24" s="62"/>
      <c r="V24" s="62"/>
      <c r="W24" s="62"/>
      <c r="X24" s="62"/>
      <c r="Y24" s="62"/>
      <c r="Z24" s="62"/>
      <c r="AA24" s="62"/>
      <c r="AB24" s="62"/>
      <c r="AC24" s="64">
        <f t="shared" si="2"/>
        <v>0</v>
      </c>
      <c r="AD24" s="64">
        <f t="shared" si="0"/>
        <v>0</v>
      </c>
    </row>
    <row r="25" spans="1:38" x14ac:dyDescent="0.3">
      <c r="A25" s="59"/>
      <c r="B25" s="60"/>
      <c r="E25" s="61"/>
      <c r="F25" s="62"/>
      <c r="G25" s="64">
        <f t="shared" si="1"/>
        <v>5</v>
      </c>
      <c r="H25" s="62"/>
      <c r="I25" s="62"/>
      <c r="J25" s="62"/>
      <c r="K25" s="62"/>
      <c r="L25" s="62"/>
      <c r="M25" s="62"/>
      <c r="N25" s="62"/>
      <c r="O25" s="62"/>
      <c r="P25" s="62"/>
      <c r="Q25" s="62"/>
      <c r="R25" s="62"/>
      <c r="S25" s="62"/>
      <c r="T25" s="62"/>
      <c r="U25" s="62"/>
      <c r="V25" s="62"/>
      <c r="W25" s="62"/>
      <c r="X25" s="62"/>
      <c r="Y25" s="62"/>
      <c r="Z25" s="62"/>
      <c r="AA25" s="62"/>
      <c r="AB25" s="62"/>
      <c r="AC25" s="64">
        <f t="shared" si="2"/>
        <v>0</v>
      </c>
      <c r="AD25" s="64">
        <f t="shared" si="0"/>
        <v>0</v>
      </c>
    </row>
    <row r="26" spans="1:38" x14ac:dyDescent="0.3">
      <c r="A26" s="59"/>
      <c r="B26" s="60"/>
      <c r="E26" s="61"/>
      <c r="F26" s="62"/>
      <c r="G26" s="64">
        <f t="shared" si="1"/>
        <v>5</v>
      </c>
      <c r="H26" s="62"/>
      <c r="I26" s="62"/>
      <c r="J26" s="62"/>
      <c r="K26" s="62"/>
      <c r="L26" s="62"/>
      <c r="M26" s="62"/>
      <c r="N26" s="62"/>
      <c r="O26" s="62"/>
      <c r="P26" s="62"/>
      <c r="Q26" s="62"/>
      <c r="R26" s="62"/>
      <c r="S26" s="62"/>
      <c r="T26" s="62"/>
      <c r="U26" s="62"/>
      <c r="V26" s="62"/>
      <c r="W26" s="62"/>
      <c r="X26" s="62"/>
      <c r="Y26" s="62"/>
      <c r="Z26" s="62"/>
      <c r="AA26" s="62"/>
      <c r="AB26" s="62"/>
      <c r="AC26" s="64">
        <f t="shared" si="2"/>
        <v>0</v>
      </c>
      <c r="AD26" s="64">
        <f t="shared" si="0"/>
        <v>0</v>
      </c>
    </row>
    <row r="27" spans="1:38" x14ac:dyDescent="0.3">
      <c r="A27" s="59"/>
      <c r="B27" s="60"/>
      <c r="E27" s="61"/>
      <c r="F27" s="62"/>
      <c r="G27" s="64">
        <f t="shared" si="1"/>
        <v>5</v>
      </c>
      <c r="H27" s="62"/>
      <c r="I27" s="62"/>
      <c r="J27" s="62"/>
      <c r="K27" s="62"/>
      <c r="L27" s="62"/>
      <c r="M27" s="62"/>
      <c r="N27" s="62"/>
      <c r="O27" s="62"/>
      <c r="P27" s="62"/>
      <c r="Q27" s="62"/>
      <c r="R27" s="62"/>
      <c r="S27" s="62"/>
      <c r="T27" s="62"/>
      <c r="U27" s="62"/>
      <c r="V27" s="62"/>
      <c r="W27" s="62"/>
      <c r="X27" s="62"/>
      <c r="Y27" s="62"/>
      <c r="Z27" s="62"/>
      <c r="AA27" s="62"/>
      <c r="AB27" s="62"/>
      <c r="AC27" s="64">
        <f t="shared" si="2"/>
        <v>0</v>
      </c>
      <c r="AD27" s="64">
        <f t="shared" si="0"/>
        <v>0</v>
      </c>
    </row>
    <row r="28" spans="1:38" x14ac:dyDescent="0.3">
      <c r="A28" s="59"/>
      <c r="B28" s="60"/>
      <c r="E28" s="61"/>
      <c r="F28" s="62"/>
      <c r="G28" s="64">
        <f t="shared" si="1"/>
        <v>5</v>
      </c>
      <c r="H28" s="62"/>
      <c r="I28" s="62"/>
      <c r="J28" s="62"/>
      <c r="K28" s="62"/>
      <c r="L28" s="62"/>
      <c r="M28" s="62"/>
      <c r="N28" s="62"/>
      <c r="O28" s="62"/>
      <c r="P28" s="62"/>
      <c r="Q28" s="62"/>
      <c r="R28" s="62"/>
      <c r="S28" s="62"/>
      <c r="T28" s="62"/>
      <c r="U28" s="62"/>
      <c r="V28" s="62"/>
      <c r="W28" s="62"/>
      <c r="X28" s="62"/>
      <c r="Y28" s="62"/>
      <c r="Z28" s="62"/>
      <c r="AA28" s="62"/>
      <c r="AB28" s="62"/>
      <c r="AC28" s="64">
        <f t="shared" si="2"/>
        <v>0</v>
      </c>
      <c r="AD28" s="64">
        <f t="shared" si="0"/>
        <v>0</v>
      </c>
    </row>
    <row r="29" spans="1:38" x14ac:dyDescent="0.3">
      <c r="A29" s="59"/>
      <c r="B29" s="60"/>
      <c r="E29" s="61"/>
      <c r="F29" s="62"/>
      <c r="G29" s="64">
        <f t="shared" si="1"/>
        <v>5</v>
      </c>
      <c r="H29" s="62"/>
      <c r="I29" s="62"/>
      <c r="J29" s="62"/>
      <c r="K29" s="62"/>
      <c r="L29" s="62"/>
      <c r="M29" s="62"/>
      <c r="N29" s="62"/>
      <c r="O29" s="62"/>
      <c r="P29" s="62"/>
      <c r="Q29" s="62"/>
      <c r="R29" s="62"/>
      <c r="S29" s="62"/>
      <c r="T29" s="62"/>
      <c r="U29" s="62"/>
      <c r="V29" s="62"/>
      <c r="W29" s="62"/>
      <c r="X29" s="62"/>
      <c r="Y29" s="62"/>
      <c r="Z29" s="62"/>
      <c r="AA29" s="62"/>
      <c r="AB29" s="62"/>
      <c r="AC29" s="64">
        <f t="shared" si="2"/>
        <v>0</v>
      </c>
      <c r="AD29" s="64">
        <f t="shared" si="0"/>
        <v>0</v>
      </c>
    </row>
    <row r="30" spans="1:38" x14ac:dyDescent="0.3">
      <c r="A30" s="59"/>
      <c r="B30" s="60"/>
      <c r="C30" s="59"/>
      <c r="D30" s="59"/>
      <c r="E30" s="61"/>
      <c r="F30" s="62"/>
      <c r="G30" s="64">
        <f t="shared" si="1"/>
        <v>5</v>
      </c>
      <c r="H30" s="62"/>
      <c r="I30" s="62"/>
      <c r="J30" s="62"/>
      <c r="K30" s="62"/>
      <c r="L30" s="62"/>
      <c r="M30" s="62"/>
      <c r="N30" s="62"/>
      <c r="O30" s="62"/>
      <c r="P30" s="62"/>
      <c r="Q30" s="62"/>
      <c r="R30" s="62"/>
      <c r="S30" s="62"/>
      <c r="T30" s="62"/>
      <c r="U30" s="62"/>
      <c r="V30" s="62"/>
      <c r="W30" s="62"/>
      <c r="X30" s="62"/>
      <c r="Y30" s="62"/>
      <c r="Z30" s="62"/>
      <c r="AA30" s="62"/>
      <c r="AB30" s="62"/>
      <c r="AC30" s="64">
        <f t="shared" si="2"/>
        <v>0</v>
      </c>
      <c r="AD30" s="64">
        <f t="shared" si="0"/>
        <v>0</v>
      </c>
    </row>
    <row r="31" spans="1:38" x14ac:dyDescent="0.3">
      <c r="A31" s="59"/>
      <c r="B31" s="60"/>
      <c r="C31" s="59"/>
      <c r="D31" s="59"/>
      <c r="E31" s="61"/>
      <c r="F31" s="62"/>
      <c r="G31" s="64">
        <f t="shared" si="1"/>
        <v>5</v>
      </c>
      <c r="H31" s="62"/>
      <c r="I31" s="62"/>
      <c r="J31" s="62"/>
      <c r="K31" s="62"/>
      <c r="L31" s="62"/>
      <c r="M31" s="62"/>
      <c r="N31" s="62"/>
      <c r="O31" s="62"/>
      <c r="P31" s="62"/>
      <c r="Q31" s="62"/>
      <c r="R31" s="62"/>
      <c r="S31" s="62"/>
      <c r="T31" s="62"/>
      <c r="U31" s="62"/>
      <c r="V31" s="62"/>
      <c r="W31" s="62"/>
      <c r="X31" s="62"/>
      <c r="Y31" s="62"/>
      <c r="Z31" s="62"/>
      <c r="AA31" s="62"/>
      <c r="AB31" s="62"/>
      <c r="AC31" s="64">
        <f t="shared" si="2"/>
        <v>0</v>
      </c>
      <c r="AD31" s="64">
        <f t="shared" si="0"/>
        <v>0</v>
      </c>
    </row>
    <row r="32" spans="1:38" x14ac:dyDescent="0.3">
      <c r="A32" s="59"/>
      <c r="B32" s="60"/>
      <c r="C32" s="59"/>
      <c r="D32" s="59"/>
      <c r="E32" s="61"/>
      <c r="F32" s="62"/>
      <c r="G32" s="64">
        <f t="shared" si="1"/>
        <v>5</v>
      </c>
      <c r="H32" s="62"/>
      <c r="I32" s="62"/>
      <c r="J32" s="62"/>
      <c r="K32" s="62"/>
      <c r="L32" s="62"/>
      <c r="M32" s="62"/>
      <c r="N32" s="62"/>
      <c r="O32" s="62"/>
      <c r="P32" s="62"/>
      <c r="Q32" s="62"/>
      <c r="R32" s="62"/>
      <c r="S32" s="62"/>
      <c r="T32" s="62"/>
      <c r="U32" s="62"/>
      <c r="V32" s="62"/>
      <c r="W32" s="62"/>
      <c r="X32" s="62"/>
      <c r="Y32" s="62"/>
      <c r="Z32" s="62"/>
      <c r="AA32" s="62"/>
      <c r="AB32" s="62"/>
      <c r="AC32" s="64">
        <f t="shared" si="2"/>
        <v>0</v>
      </c>
      <c r="AD32" s="64">
        <f t="shared" si="0"/>
        <v>0</v>
      </c>
    </row>
    <row r="33" spans="1:30" x14ac:dyDescent="0.3">
      <c r="A33" s="59"/>
      <c r="B33" s="60"/>
      <c r="C33" s="59"/>
      <c r="D33" s="59"/>
      <c r="E33" s="61"/>
      <c r="G33" s="64">
        <f t="shared" si="1"/>
        <v>5</v>
      </c>
      <c r="H33" s="62"/>
      <c r="I33" s="62"/>
      <c r="J33" s="62"/>
      <c r="K33" s="62"/>
      <c r="L33" s="62"/>
      <c r="M33" s="62"/>
      <c r="N33" s="62"/>
      <c r="O33" s="62"/>
      <c r="P33" s="62"/>
      <c r="Q33" s="62"/>
      <c r="R33" s="62"/>
      <c r="S33" s="62"/>
      <c r="T33" s="62"/>
      <c r="U33" s="62"/>
      <c r="V33" s="62"/>
      <c r="W33" s="62"/>
      <c r="X33" s="62"/>
      <c r="Y33" s="62"/>
      <c r="Z33" s="62"/>
      <c r="AA33" s="62"/>
      <c r="AB33" s="62"/>
      <c r="AC33" s="64">
        <f t="shared" si="2"/>
        <v>0</v>
      </c>
      <c r="AD33" s="64">
        <f t="shared" si="0"/>
        <v>0</v>
      </c>
    </row>
    <row r="34" spans="1:30" x14ac:dyDescent="0.3">
      <c r="A34" s="59"/>
      <c r="B34" s="60"/>
      <c r="C34" s="59"/>
      <c r="D34" s="59"/>
      <c r="E34" s="61"/>
      <c r="F34" s="62"/>
      <c r="G34" s="64">
        <f t="shared" si="1"/>
        <v>5</v>
      </c>
      <c r="H34" s="61"/>
      <c r="I34" s="61"/>
      <c r="J34" s="61"/>
      <c r="K34" s="61"/>
      <c r="L34" s="61"/>
      <c r="M34" s="61"/>
      <c r="N34" s="61"/>
      <c r="O34" s="61"/>
      <c r="P34" s="61"/>
      <c r="Q34" s="61"/>
      <c r="R34" s="61"/>
      <c r="S34" s="61"/>
      <c r="T34" s="61"/>
      <c r="U34" s="61"/>
      <c r="V34" s="61"/>
      <c r="W34" s="61"/>
      <c r="X34" s="61"/>
      <c r="Y34" s="62"/>
      <c r="Z34" s="62"/>
      <c r="AA34" s="62"/>
      <c r="AB34" s="62"/>
      <c r="AC34" s="64">
        <f t="shared" si="2"/>
        <v>0</v>
      </c>
      <c r="AD34" s="64">
        <f t="shared" si="0"/>
        <v>0</v>
      </c>
    </row>
    <row r="35" spans="1:30" x14ac:dyDescent="0.3">
      <c r="A35" s="59"/>
      <c r="B35" s="60"/>
      <c r="C35" s="59"/>
      <c r="D35" s="59"/>
      <c r="E35" s="61"/>
      <c r="G35" s="64">
        <f t="shared" si="1"/>
        <v>5</v>
      </c>
      <c r="H35" s="62"/>
      <c r="I35" s="62"/>
      <c r="J35" s="62"/>
      <c r="K35" s="62"/>
      <c r="L35" s="62"/>
      <c r="M35" s="62"/>
      <c r="N35" s="62"/>
      <c r="O35" s="62"/>
      <c r="P35" s="62"/>
      <c r="Q35" s="62"/>
      <c r="R35" s="62"/>
      <c r="S35" s="62"/>
      <c r="T35" s="62"/>
      <c r="U35" s="62"/>
      <c r="V35" s="62"/>
      <c r="W35" s="62"/>
      <c r="X35" s="62"/>
      <c r="Y35" s="62"/>
      <c r="Z35" s="62"/>
      <c r="AA35" s="62"/>
      <c r="AB35" s="62"/>
      <c r="AC35" s="64">
        <f t="shared" si="2"/>
        <v>0</v>
      </c>
      <c r="AD35" s="64">
        <f t="shared" si="0"/>
        <v>0</v>
      </c>
    </row>
    <row r="36" spans="1:30" x14ac:dyDescent="0.3">
      <c r="A36" s="59"/>
      <c r="B36" s="60"/>
      <c r="C36" s="59"/>
      <c r="D36" s="59"/>
      <c r="E36" s="61"/>
      <c r="F36" s="62"/>
      <c r="G36" s="64">
        <f t="shared" si="1"/>
        <v>5</v>
      </c>
      <c r="H36" s="62"/>
      <c r="I36" s="62"/>
      <c r="J36" s="62"/>
      <c r="K36" s="62"/>
      <c r="L36" s="62"/>
      <c r="M36" s="62"/>
      <c r="N36" s="62"/>
      <c r="O36" s="62"/>
      <c r="P36" s="62"/>
      <c r="Q36" s="62"/>
      <c r="R36" s="62"/>
      <c r="S36" s="62"/>
      <c r="T36" s="62"/>
      <c r="U36" s="62"/>
      <c r="V36" s="62"/>
      <c r="W36" s="62"/>
      <c r="X36" s="62"/>
      <c r="Y36" s="62"/>
      <c r="Z36" s="62"/>
      <c r="AA36" s="62"/>
      <c r="AB36" s="62"/>
      <c r="AC36" s="64">
        <f t="shared" si="2"/>
        <v>0</v>
      </c>
      <c r="AD36" s="64">
        <f t="shared" si="0"/>
        <v>0</v>
      </c>
    </row>
    <row r="37" spans="1:30" x14ac:dyDescent="0.3">
      <c r="A37" s="59"/>
      <c r="B37" s="60"/>
      <c r="C37" s="59"/>
      <c r="D37" s="59"/>
      <c r="E37" s="61"/>
      <c r="G37" s="64">
        <f t="shared" si="1"/>
        <v>5</v>
      </c>
      <c r="H37" s="62"/>
      <c r="I37" s="62"/>
      <c r="J37" s="62"/>
      <c r="K37" s="62"/>
      <c r="L37" s="62"/>
      <c r="M37" s="62"/>
      <c r="N37" s="62"/>
      <c r="O37" s="62"/>
      <c r="P37" s="62"/>
      <c r="Q37" s="62"/>
      <c r="R37" s="62"/>
      <c r="S37" s="62"/>
      <c r="T37" s="62"/>
      <c r="U37" s="62"/>
      <c r="V37" s="62"/>
      <c r="W37" s="62"/>
      <c r="X37" s="62"/>
      <c r="Y37" s="62"/>
      <c r="Z37" s="62"/>
      <c r="AA37" s="62"/>
      <c r="AB37" s="62"/>
      <c r="AC37" s="64">
        <f t="shared" si="2"/>
        <v>0</v>
      </c>
      <c r="AD37" s="64">
        <f t="shared" si="0"/>
        <v>0</v>
      </c>
    </row>
    <row r="38" spans="1:30" x14ac:dyDescent="0.3">
      <c r="A38" s="59"/>
      <c r="B38" s="60"/>
      <c r="C38" s="59"/>
      <c r="D38" s="59"/>
      <c r="E38" s="61"/>
      <c r="F38" s="62"/>
      <c r="G38" s="64">
        <f t="shared" si="1"/>
        <v>5</v>
      </c>
      <c r="H38" s="62"/>
      <c r="I38" s="62"/>
      <c r="J38" s="62"/>
      <c r="K38" s="62"/>
      <c r="L38" s="62"/>
      <c r="M38" s="62"/>
      <c r="N38" s="62"/>
      <c r="O38" s="62"/>
      <c r="P38" s="62"/>
      <c r="Q38" s="62"/>
      <c r="R38" s="62"/>
      <c r="S38" s="62"/>
      <c r="T38" s="62"/>
      <c r="U38" s="62"/>
      <c r="V38" s="62"/>
      <c r="W38" s="62"/>
      <c r="X38" s="62"/>
      <c r="Y38" s="62"/>
      <c r="Z38" s="62"/>
      <c r="AA38" s="62"/>
      <c r="AB38" s="62"/>
      <c r="AC38" s="64">
        <f t="shared" si="2"/>
        <v>0</v>
      </c>
      <c r="AD38" s="64">
        <f t="shared" si="0"/>
        <v>0</v>
      </c>
    </row>
    <row r="39" spans="1:30" x14ac:dyDescent="0.3">
      <c r="A39" s="59"/>
      <c r="B39" s="60"/>
      <c r="C39" s="59"/>
      <c r="D39" s="59"/>
      <c r="E39" s="61"/>
      <c r="F39" s="62"/>
      <c r="G39" s="64">
        <f t="shared" si="1"/>
        <v>5</v>
      </c>
      <c r="H39" s="62"/>
      <c r="I39" s="62"/>
      <c r="J39" s="62"/>
      <c r="K39" s="62"/>
      <c r="L39" s="62"/>
      <c r="M39" s="62"/>
      <c r="N39" s="62"/>
      <c r="O39" s="62"/>
      <c r="P39" s="62"/>
      <c r="Q39" s="62"/>
      <c r="R39" s="62"/>
      <c r="S39" s="62"/>
      <c r="T39" s="62"/>
      <c r="U39" s="62"/>
      <c r="V39" s="62"/>
      <c r="W39" s="62"/>
      <c r="X39" s="62"/>
      <c r="Y39" s="62"/>
      <c r="Z39" s="62"/>
      <c r="AA39" s="62"/>
      <c r="AB39" s="62"/>
      <c r="AC39" s="64">
        <f t="shared" si="2"/>
        <v>0</v>
      </c>
      <c r="AD39" s="64">
        <f t="shared" si="0"/>
        <v>0</v>
      </c>
    </row>
    <row r="40" spans="1:30" x14ac:dyDescent="0.3">
      <c r="A40" s="59"/>
      <c r="B40" s="60"/>
      <c r="C40" s="59"/>
      <c r="D40" s="59"/>
      <c r="E40" s="61"/>
      <c r="F40" s="62"/>
      <c r="G40" s="64">
        <f t="shared" si="1"/>
        <v>5</v>
      </c>
      <c r="H40" s="62"/>
      <c r="I40" s="62"/>
      <c r="J40" s="62"/>
      <c r="K40" s="62"/>
      <c r="L40" s="62"/>
      <c r="M40" s="62"/>
      <c r="N40" s="62"/>
      <c r="O40" s="62"/>
      <c r="P40" s="62"/>
      <c r="Q40" s="62"/>
      <c r="R40" s="62"/>
      <c r="S40" s="62"/>
      <c r="T40" s="62"/>
      <c r="U40" s="62"/>
      <c r="V40" s="62"/>
      <c r="W40" s="62"/>
      <c r="X40" s="62"/>
      <c r="Y40" s="62"/>
      <c r="Z40" s="62"/>
      <c r="AA40" s="62"/>
      <c r="AB40" s="62"/>
      <c r="AC40" s="64">
        <f t="shared" si="2"/>
        <v>0</v>
      </c>
      <c r="AD40" s="64">
        <f t="shared" si="0"/>
        <v>0</v>
      </c>
    </row>
    <row r="41" spans="1:30" x14ac:dyDescent="0.3">
      <c r="A41" s="59"/>
      <c r="B41" s="60"/>
      <c r="C41" s="59"/>
      <c r="D41" s="59"/>
      <c r="E41" s="61"/>
      <c r="F41" s="62"/>
      <c r="G41" s="64">
        <f t="shared" si="1"/>
        <v>5</v>
      </c>
      <c r="H41" s="62"/>
      <c r="I41" s="62"/>
      <c r="J41" s="62"/>
      <c r="K41" s="62"/>
      <c r="L41" s="62"/>
      <c r="M41" s="62"/>
      <c r="N41" s="62"/>
      <c r="O41" s="62"/>
      <c r="P41" s="62"/>
      <c r="Q41" s="62"/>
      <c r="R41" s="62"/>
      <c r="S41" s="62"/>
      <c r="T41" s="62"/>
      <c r="U41" s="62"/>
      <c r="V41" s="62"/>
      <c r="W41" s="62"/>
      <c r="X41" s="62"/>
      <c r="Y41" s="62"/>
      <c r="Z41" s="62"/>
      <c r="AA41" s="62"/>
      <c r="AB41" s="62"/>
      <c r="AC41" s="64">
        <f t="shared" si="2"/>
        <v>0</v>
      </c>
      <c r="AD41" s="64">
        <f t="shared" si="0"/>
        <v>0</v>
      </c>
    </row>
    <row r="42" spans="1:30" x14ac:dyDescent="0.3">
      <c r="A42" s="59"/>
      <c r="B42" s="60"/>
      <c r="C42" s="59"/>
      <c r="D42" s="59"/>
      <c r="E42" s="61"/>
      <c r="F42" s="62"/>
      <c r="G42" s="64">
        <f t="shared" si="1"/>
        <v>5</v>
      </c>
      <c r="H42" s="62"/>
      <c r="I42" s="62"/>
      <c r="J42" s="62"/>
      <c r="K42" s="62"/>
      <c r="L42" s="62"/>
      <c r="M42" s="62"/>
      <c r="N42" s="62"/>
      <c r="O42" s="62"/>
      <c r="P42" s="62"/>
      <c r="Q42" s="62"/>
      <c r="R42" s="62"/>
      <c r="S42" s="62"/>
      <c r="T42" s="62"/>
      <c r="U42" s="62"/>
      <c r="V42" s="62"/>
      <c r="W42" s="62"/>
      <c r="X42" s="62"/>
      <c r="Y42" s="62"/>
      <c r="Z42" s="62"/>
      <c r="AA42" s="62"/>
      <c r="AB42" s="62"/>
      <c r="AC42" s="64">
        <f t="shared" si="2"/>
        <v>0</v>
      </c>
      <c r="AD42" s="64">
        <f t="shared" si="0"/>
        <v>0</v>
      </c>
    </row>
    <row r="43" spans="1:30" x14ac:dyDescent="0.3">
      <c r="A43" s="59"/>
      <c r="B43" s="60"/>
      <c r="C43" s="59"/>
      <c r="D43" s="59"/>
      <c r="E43" s="61"/>
      <c r="F43" s="62"/>
      <c r="G43" s="64">
        <f t="shared" si="1"/>
        <v>5</v>
      </c>
      <c r="H43" s="62"/>
      <c r="I43" s="62"/>
      <c r="J43" s="62"/>
      <c r="K43" s="62"/>
      <c r="L43" s="62"/>
      <c r="M43" s="62"/>
      <c r="N43" s="62"/>
      <c r="O43" s="62"/>
      <c r="P43" s="62"/>
      <c r="Q43" s="62"/>
      <c r="R43" s="62"/>
      <c r="S43" s="62"/>
      <c r="T43" s="62"/>
      <c r="U43" s="62"/>
      <c r="V43" s="62"/>
      <c r="W43" s="62"/>
      <c r="X43" s="62"/>
      <c r="Y43" s="62"/>
      <c r="Z43" s="62"/>
      <c r="AA43" s="62"/>
      <c r="AB43" s="62"/>
      <c r="AC43" s="64">
        <f t="shared" si="2"/>
        <v>0</v>
      </c>
      <c r="AD43" s="64">
        <f t="shared" si="0"/>
        <v>0</v>
      </c>
    </row>
    <row r="44" spans="1:30" x14ac:dyDescent="0.3">
      <c r="A44" s="59"/>
      <c r="B44" s="60"/>
      <c r="C44" s="59"/>
      <c r="D44" s="59"/>
      <c r="E44" s="61"/>
      <c r="G44" s="64">
        <f t="shared" si="1"/>
        <v>5</v>
      </c>
      <c r="H44" s="62"/>
      <c r="I44" s="62"/>
      <c r="J44" s="62"/>
      <c r="K44" s="62"/>
      <c r="L44" s="62"/>
      <c r="M44" s="62"/>
      <c r="N44" s="62"/>
      <c r="O44" s="62"/>
      <c r="P44" s="62"/>
      <c r="Q44" s="62"/>
      <c r="R44" s="62"/>
      <c r="S44" s="62"/>
      <c r="T44" s="62"/>
      <c r="U44" s="62"/>
      <c r="V44" s="62"/>
      <c r="W44" s="62"/>
      <c r="X44" s="62"/>
      <c r="Y44" s="62"/>
      <c r="Z44" s="62"/>
      <c r="AA44" s="62"/>
      <c r="AB44" s="62"/>
      <c r="AC44" s="64">
        <f t="shared" si="2"/>
        <v>0</v>
      </c>
      <c r="AD44" s="64">
        <f t="shared" si="0"/>
        <v>0</v>
      </c>
    </row>
    <row r="45" spans="1:30" x14ac:dyDescent="0.3">
      <c r="A45" s="59"/>
      <c r="B45" s="60"/>
      <c r="C45" s="59"/>
      <c r="D45" s="59"/>
      <c r="E45" s="61"/>
      <c r="F45" s="62"/>
      <c r="G45" s="64">
        <f t="shared" si="1"/>
        <v>5</v>
      </c>
      <c r="H45" s="62"/>
      <c r="I45" s="62"/>
      <c r="J45" s="62"/>
      <c r="K45" s="62"/>
      <c r="L45" s="62"/>
      <c r="M45" s="62"/>
      <c r="N45" s="62"/>
      <c r="O45" s="62"/>
      <c r="P45" s="62"/>
      <c r="Q45" s="62"/>
      <c r="R45" s="62"/>
      <c r="S45" s="62"/>
      <c r="T45" s="62"/>
      <c r="U45" s="62"/>
      <c r="V45" s="62"/>
      <c r="W45" s="62"/>
      <c r="X45" s="62"/>
      <c r="Y45" s="62"/>
      <c r="Z45" s="62"/>
      <c r="AA45" s="62"/>
      <c r="AB45" s="62"/>
      <c r="AC45" s="64">
        <f t="shared" si="2"/>
        <v>0</v>
      </c>
      <c r="AD45" s="64">
        <f t="shared" si="0"/>
        <v>0</v>
      </c>
    </row>
    <row r="46" spans="1:30" x14ac:dyDescent="0.3">
      <c r="A46" s="59"/>
      <c r="B46" s="60"/>
      <c r="C46" s="59"/>
      <c r="D46" s="59"/>
      <c r="E46" s="61"/>
      <c r="F46" s="62"/>
      <c r="G46" s="64">
        <f t="shared" si="1"/>
        <v>5</v>
      </c>
      <c r="H46" s="62"/>
      <c r="I46" s="62"/>
      <c r="J46" s="62"/>
      <c r="K46" s="62"/>
      <c r="L46" s="62"/>
      <c r="M46" s="62"/>
      <c r="N46" s="62"/>
      <c r="O46" s="62"/>
      <c r="P46" s="62"/>
      <c r="Q46" s="62"/>
      <c r="R46" s="62"/>
      <c r="S46" s="62"/>
      <c r="T46" s="62"/>
      <c r="U46" s="62"/>
      <c r="V46" s="62"/>
      <c r="W46" s="62"/>
      <c r="X46" s="62"/>
      <c r="Y46" s="62"/>
      <c r="Z46" s="62"/>
      <c r="AA46" s="62"/>
      <c r="AB46" s="62"/>
      <c r="AC46" s="64">
        <f>SUM(H46:AB46)</f>
        <v>0</v>
      </c>
      <c r="AD46" s="64">
        <f t="shared" si="0"/>
        <v>0</v>
      </c>
    </row>
    <row r="47" spans="1:30" x14ac:dyDescent="0.3">
      <c r="A47" s="59"/>
      <c r="B47" s="60"/>
      <c r="C47" s="59"/>
      <c r="D47" s="59"/>
      <c r="E47" s="61"/>
      <c r="F47" s="62"/>
      <c r="G47" s="64">
        <f t="shared" si="1"/>
        <v>5</v>
      </c>
      <c r="H47" s="62"/>
      <c r="I47" s="62"/>
      <c r="J47" s="62"/>
      <c r="K47" s="62"/>
      <c r="L47" s="62"/>
      <c r="M47" s="62"/>
      <c r="N47" s="62"/>
      <c r="O47" s="62"/>
      <c r="P47" s="62"/>
      <c r="Q47" s="62"/>
      <c r="R47" s="62"/>
      <c r="S47" s="62"/>
      <c r="T47" s="62"/>
      <c r="U47" s="62"/>
      <c r="V47" s="62"/>
      <c r="W47" s="62"/>
      <c r="X47" s="62"/>
      <c r="Y47" s="62"/>
      <c r="Z47" s="62"/>
      <c r="AA47" s="62"/>
      <c r="AB47" s="62"/>
      <c r="AC47" s="64">
        <f>SUM(H47:AB47)</f>
        <v>0</v>
      </c>
      <c r="AD47" s="64">
        <f t="shared" si="0"/>
        <v>0</v>
      </c>
    </row>
    <row r="48" spans="1:30" x14ac:dyDescent="0.3">
      <c r="A48" s="59"/>
      <c r="B48" s="60"/>
      <c r="C48" s="59"/>
      <c r="D48" s="59"/>
      <c r="E48" s="61"/>
      <c r="F48" s="62"/>
      <c r="G48" s="64">
        <f t="shared" si="1"/>
        <v>5</v>
      </c>
      <c r="H48" s="62"/>
      <c r="I48" s="62"/>
      <c r="J48" s="62"/>
      <c r="K48" s="62"/>
      <c r="L48" s="62"/>
      <c r="M48" s="62"/>
      <c r="N48" s="62"/>
      <c r="O48" s="62"/>
      <c r="P48" s="62"/>
      <c r="Q48" s="62"/>
      <c r="R48" s="62"/>
      <c r="S48" s="62"/>
      <c r="T48" s="62"/>
      <c r="U48" s="62"/>
      <c r="V48" s="62"/>
      <c r="W48" s="62"/>
      <c r="X48" s="62"/>
      <c r="Y48" s="62"/>
      <c r="Z48" s="62"/>
      <c r="AA48" s="62"/>
      <c r="AB48" s="62"/>
      <c r="AC48" s="64">
        <f t="shared" ref="AC48:AC80" si="5">SUM(H48:AB48)</f>
        <v>0</v>
      </c>
      <c r="AD48" s="64">
        <f t="shared" si="0"/>
        <v>0</v>
      </c>
    </row>
    <row r="49" spans="1:30" x14ac:dyDescent="0.3">
      <c r="A49" s="59"/>
      <c r="B49" s="60"/>
      <c r="C49" s="59"/>
      <c r="D49" s="59"/>
      <c r="E49" s="61"/>
      <c r="F49" s="62"/>
      <c r="G49" s="64">
        <f t="shared" si="1"/>
        <v>5</v>
      </c>
      <c r="H49" s="62"/>
      <c r="I49" s="62"/>
      <c r="J49" s="62"/>
      <c r="K49" s="62"/>
      <c r="L49" s="62"/>
      <c r="M49" s="62"/>
      <c r="N49" s="62"/>
      <c r="O49" s="62"/>
      <c r="P49" s="62"/>
      <c r="Q49" s="62"/>
      <c r="R49" s="62"/>
      <c r="S49" s="62"/>
      <c r="T49" s="62"/>
      <c r="U49" s="62"/>
      <c r="V49" s="62"/>
      <c r="W49" s="62"/>
      <c r="X49" s="62"/>
      <c r="Y49" s="62"/>
      <c r="Z49" s="62"/>
      <c r="AA49" s="62"/>
      <c r="AB49" s="62"/>
      <c r="AC49" s="64">
        <f t="shared" si="5"/>
        <v>0</v>
      </c>
      <c r="AD49" s="64">
        <f t="shared" si="0"/>
        <v>0</v>
      </c>
    </row>
    <row r="50" spans="1:30" x14ac:dyDescent="0.3">
      <c r="A50" s="59"/>
      <c r="B50" s="60"/>
      <c r="C50" s="59"/>
      <c r="D50" s="59"/>
      <c r="E50" s="61"/>
      <c r="F50" s="62"/>
      <c r="G50" s="64">
        <f t="shared" si="1"/>
        <v>5</v>
      </c>
      <c r="H50" s="62"/>
      <c r="I50" s="62"/>
      <c r="J50" s="62"/>
      <c r="K50" s="62"/>
      <c r="L50" s="62"/>
      <c r="M50" s="62"/>
      <c r="N50" s="62"/>
      <c r="O50" s="62"/>
      <c r="P50" s="62"/>
      <c r="Q50" s="62"/>
      <c r="R50" s="62"/>
      <c r="S50" s="62"/>
      <c r="T50" s="62"/>
      <c r="U50" s="62"/>
      <c r="V50" s="62"/>
      <c r="W50" s="62"/>
      <c r="X50" s="62"/>
      <c r="Y50" s="62"/>
      <c r="Z50" s="62"/>
      <c r="AA50" s="62"/>
      <c r="AB50" s="62"/>
      <c r="AC50" s="64">
        <f t="shared" si="5"/>
        <v>0</v>
      </c>
      <c r="AD50" s="64">
        <f t="shared" si="0"/>
        <v>0</v>
      </c>
    </row>
    <row r="51" spans="1:30" x14ac:dyDescent="0.3">
      <c r="A51" s="59"/>
      <c r="B51" s="60"/>
      <c r="C51" s="59"/>
      <c r="D51" s="59"/>
      <c r="E51" s="61"/>
      <c r="F51" s="62"/>
      <c r="G51" s="64">
        <f t="shared" si="1"/>
        <v>5</v>
      </c>
      <c r="H51" s="62"/>
      <c r="I51" s="62"/>
      <c r="J51" s="62"/>
      <c r="K51" s="62"/>
      <c r="L51" s="62"/>
      <c r="M51" s="62"/>
      <c r="N51" s="62"/>
      <c r="O51" s="62"/>
      <c r="P51" s="62"/>
      <c r="Q51" s="62"/>
      <c r="R51" s="62"/>
      <c r="S51" s="62"/>
      <c r="T51" s="62"/>
      <c r="U51" s="62"/>
      <c r="V51" s="62"/>
      <c r="W51" s="62"/>
      <c r="X51" s="62"/>
      <c r="Y51" s="62"/>
      <c r="Z51" s="62"/>
      <c r="AA51" s="62"/>
      <c r="AB51" s="62"/>
      <c r="AC51" s="64">
        <f t="shared" si="5"/>
        <v>0</v>
      </c>
      <c r="AD51" s="64">
        <f t="shared" si="0"/>
        <v>0</v>
      </c>
    </row>
    <row r="52" spans="1:30" x14ac:dyDescent="0.3">
      <c r="A52" s="59"/>
      <c r="B52" s="60"/>
      <c r="C52" s="59"/>
      <c r="D52" s="59"/>
      <c r="E52" s="61"/>
      <c r="F52" s="62"/>
      <c r="G52" s="64">
        <f t="shared" si="1"/>
        <v>5</v>
      </c>
      <c r="H52" s="62"/>
      <c r="I52" s="62"/>
      <c r="J52" s="62"/>
      <c r="K52" s="62"/>
      <c r="L52" s="62"/>
      <c r="M52" s="62"/>
      <c r="N52" s="62"/>
      <c r="O52" s="62"/>
      <c r="P52" s="62"/>
      <c r="Q52" s="62"/>
      <c r="R52" s="62"/>
      <c r="S52" s="62"/>
      <c r="T52" s="62"/>
      <c r="U52" s="62"/>
      <c r="V52" s="62"/>
      <c r="W52" s="62"/>
      <c r="X52" s="62"/>
      <c r="Y52" s="62"/>
      <c r="Z52" s="62"/>
      <c r="AA52" s="62"/>
      <c r="AB52" s="62"/>
      <c r="AC52" s="64">
        <f t="shared" si="5"/>
        <v>0</v>
      </c>
      <c r="AD52" s="64">
        <f t="shared" si="0"/>
        <v>0</v>
      </c>
    </row>
    <row r="53" spans="1:30" x14ac:dyDescent="0.3">
      <c r="A53" s="59"/>
      <c r="B53" s="60"/>
      <c r="C53" s="59"/>
      <c r="D53" s="59"/>
      <c r="E53" s="61"/>
      <c r="F53" s="62"/>
      <c r="G53" s="64">
        <f t="shared" si="1"/>
        <v>5</v>
      </c>
      <c r="H53" s="62"/>
      <c r="I53" s="62"/>
      <c r="J53" s="62"/>
      <c r="K53" s="62"/>
      <c r="L53" s="62"/>
      <c r="M53" s="62"/>
      <c r="N53" s="62"/>
      <c r="O53" s="62"/>
      <c r="P53" s="62"/>
      <c r="Q53" s="62"/>
      <c r="R53" s="62"/>
      <c r="S53" s="62"/>
      <c r="T53" s="62"/>
      <c r="U53" s="62"/>
      <c r="V53" s="62"/>
      <c r="W53" s="62"/>
      <c r="X53" s="62"/>
      <c r="Y53" s="62"/>
      <c r="Z53" s="62"/>
      <c r="AA53" s="62"/>
      <c r="AB53" s="62"/>
      <c r="AC53" s="64">
        <f t="shared" si="5"/>
        <v>0</v>
      </c>
      <c r="AD53" s="64">
        <f t="shared" si="0"/>
        <v>0</v>
      </c>
    </row>
    <row r="54" spans="1:30" x14ac:dyDescent="0.3">
      <c r="A54" s="59"/>
      <c r="B54" s="60"/>
      <c r="C54" s="59"/>
      <c r="D54" s="59"/>
      <c r="E54" s="61"/>
      <c r="F54" s="62"/>
      <c r="G54" s="64">
        <f t="shared" si="1"/>
        <v>5</v>
      </c>
      <c r="H54" s="62"/>
      <c r="I54" s="62"/>
      <c r="J54" s="62"/>
      <c r="K54" s="62"/>
      <c r="L54" s="62"/>
      <c r="M54" s="62"/>
      <c r="N54" s="62"/>
      <c r="O54" s="62"/>
      <c r="P54" s="62"/>
      <c r="Q54" s="62"/>
      <c r="R54" s="62"/>
      <c r="S54" s="62"/>
      <c r="T54" s="62"/>
      <c r="U54" s="62"/>
      <c r="V54" s="62"/>
      <c r="W54" s="62"/>
      <c r="X54" s="62"/>
      <c r="Y54" s="62"/>
      <c r="Z54" s="62"/>
      <c r="AA54" s="62"/>
      <c r="AB54" s="62"/>
      <c r="AC54" s="64">
        <f t="shared" si="5"/>
        <v>0</v>
      </c>
      <c r="AD54" s="64">
        <f t="shared" si="0"/>
        <v>0</v>
      </c>
    </row>
    <row r="55" spans="1:30" x14ac:dyDescent="0.3">
      <c r="A55" s="59"/>
      <c r="B55" s="60"/>
      <c r="C55" s="59"/>
      <c r="D55" s="59"/>
      <c r="E55" s="61"/>
      <c r="F55" s="62"/>
      <c r="G55" s="64">
        <f t="shared" si="1"/>
        <v>5</v>
      </c>
      <c r="H55" s="62"/>
      <c r="I55" s="62"/>
      <c r="J55" s="62"/>
      <c r="K55" s="62"/>
      <c r="L55" s="62"/>
      <c r="M55" s="62"/>
      <c r="N55" s="62"/>
      <c r="O55" s="62"/>
      <c r="P55" s="62"/>
      <c r="Q55" s="62"/>
      <c r="R55" s="62"/>
      <c r="S55" s="62"/>
      <c r="T55" s="62"/>
      <c r="U55" s="62"/>
      <c r="V55" s="62"/>
      <c r="W55" s="62"/>
      <c r="X55" s="62"/>
      <c r="Y55" s="62"/>
      <c r="Z55" s="62"/>
      <c r="AA55" s="62"/>
      <c r="AB55" s="62"/>
      <c r="AC55" s="64">
        <f t="shared" si="5"/>
        <v>0</v>
      </c>
      <c r="AD55" s="64">
        <f t="shared" si="0"/>
        <v>0</v>
      </c>
    </row>
    <row r="56" spans="1:30" x14ac:dyDescent="0.3">
      <c r="A56" s="59"/>
      <c r="B56" s="60"/>
      <c r="C56" s="59"/>
      <c r="D56" s="59"/>
      <c r="E56" s="61"/>
      <c r="F56" s="62"/>
      <c r="G56" s="64">
        <f t="shared" si="1"/>
        <v>5</v>
      </c>
      <c r="H56" s="62"/>
      <c r="I56" s="62"/>
      <c r="J56" s="62"/>
      <c r="K56" s="62"/>
      <c r="L56" s="62"/>
      <c r="M56" s="62"/>
      <c r="N56" s="62"/>
      <c r="O56" s="62"/>
      <c r="P56" s="62"/>
      <c r="Q56" s="62"/>
      <c r="R56" s="62"/>
      <c r="S56" s="62"/>
      <c r="T56" s="62"/>
      <c r="U56" s="62"/>
      <c r="V56" s="62"/>
      <c r="W56" s="62"/>
      <c r="X56" s="62"/>
      <c r="Y56" s="62"/>
      <c r="Z56" s="62"/>
      <c r="AA56" s="62"/>
      <c r="AB56" s="62"/>
      <c r="AC56" s="64">
        <f t="shared" si="5"/>
        <v>0</v>
      </c>
      <c r="AD56" s="64">
        <f t="shared" si="0"/>
        <v>0</v>
      </c>
    </row>
    <row r="57" spans="1:30" x14ac:dyDescent="0.3">
      <c r="A57" s="59"/>
      <c r="B57" s="60"/>
      <c r="C57" s="59"/>
      <c r="D57" s="59"/>
      <c r="E57" s="61"/>
      <c r="F57" s="62"/>
      <c r="G57" s="64">
        <f t="shared" si="1"/>
        <v>5</v>
      </c>
      <c r="H57" s="62"/>
      <c r="I57" s="62"/>
      <c r="J57" s="62"/>
      <c r="K57" s="62"/>
      <c r="L57" s="62"/>
      <c r="M57" s="62"/>
      <c r="N57" s="62"/>
      <c r="O57" s="62"/>
      <c r="P57" s="62"/>
      <c r="Q57" s="62"/>
      <c r="R57" s="62"/>
      <c r="S57" s="62"/>
      <c r="T57" s="62"/>
      <c r="U57" s="62"/>
      <c r="V57" s="62"/>
      <c r="W57" s="62"/>
      <c r="X57" s="62"/>
      <c r="Y57" s="62"/>
      <c r="Z57" s="62"/>
      <c r="AA57" s="62"/>
      <c r="AB57" s="62"/>
      <c r="AC57" s="64">
        <f t="shared" si="5"/>
        <v>0</v>
      </c>
      <c r="AD57" s="64">
        <f t="shared" si="0"/>
        <v>0</v>
      </c>
    </row>
    <row r="58" spans="1:30" x14ac:dyDescent="0.3">
      <c r="A58" s="59"/>
      <c r="B58" s="60"/>
      <c r="C58" s="59"/>
      <c r="D58" s="59"/>
      <c r="E58" s="61"/>
      <c r="F58" s="62"/>
      <c r="G58" s="64">
        <f t="shared" si="1"/>
        <v>5</v>
      </c>
      <c r="H58" s="62"/>
      <c r="I58" s="62"/>
      <c r="J58" s="62"/>
      <c r="K58" s="62"/>
      <c r="L58" s="62"/>
      <c r="M58" s="62"/>
      <c r="N58" s="62"/>
      <c r="O58" s="62"/>
      <c r="P58" s="62"/>
      <c r="Q58" s="62"/>
      <c r="R58" s="62"/>
      <c r="S58" s="62"/>
      <c r="T58" s="62"/>
      <c r="U58" s="62"/>
      <c r="V58" s="62"/>
      <c r="W58" s="62"/>
      <c r="X58" s="62"/>
      <c r="Y58" s="62"/>
      <c r="Z58" s="62"/>
      <c r="AA58" s="62"/>
      <c r="AB58" s="62"/>
      <c r="AC58" s="64">
        <f t="shared" si="5"/>
        <v>0</v>
      </c>
      <c r="AD58" s="64">
        <f t="shared" si="0"/>
        <v>0</v>
      </c>
    </row>
    <row r="59" spans="1:30" x14ac:dyDescent="0.3">
      <c r="A59" s="59"/>
      <c r="B59" s="60"/>
      <c r="C59" s="59"/>
      <c r="D59" s="59"/>
      <c r="E59" s="61"/>
      <c r="F59" s="62"/>
      <c r="G59" s="64">
        <f t="shared" si="1"/>
        <v>5</v>
      </c>
      <c r="H59" s="62"/>
      <c r="I59" s="62"/>
      <c r="J59" s="62"/>
      <c r="K59" s="62"/>
      <c r="L59" s="62"/>
      <c r="M59" s="62"/>
      <c r="N59" s="62"/>
      <c r="O59" s="62"/>
      <c r="P59" s="62"/>
      <c r="Q59" s="62"/>
      <c r="R59" s="62"/>
      <c r="S59" s="62"/>
      <c r="T59" s="62"/>
      <c r="U59" s="62"/>
      <c r="V59" s="62"/>
      <c r="W59" s="62"/>
      <c r="X59" s="62"/>
      <c r="Y59" s="62"/>
      <c r="Z59" s="62"/>
      <c r="AA59" s="62"/>
      <c r="AB59" s="62"/>
      <c r="AC59" s="64">
        <f t="shared" si="5"/>
        <v>0</v>
      </c>
      <c r="AD59" s="64">
        <f t="shared" si="0"/>
        <v>0</v>
      </c>
    </row>
    <row r="60" spans="1:30" x14ac:dyDescent="0.3">
      <c r="A60" s="59"/>
      <c r="B60" s="60"/>
      <c r="C60" s="59"/>
      <c r="D60" s="59"/>
      <c r="E60" s="61"/>
      <c r="F60" s="62"/>
      <c r="G60" s="64">
        <f t="shared" si="1"/>
        <v>5</v>
      </c>
      <c r="H60" s="62"/>
      <c r="I60" s="62"/>
      <c r="J60" s="62"/>
      <c r="K60" s="62"/>
      <c r="L60" s="62"/>
      <c r="M60" s="62"/>
      <c r="N60" s="62"/>
      <c r="O60" s="62"/>
      <c r="P60" s="62"/>
      <c r="Q60" s="62"/>
      <c r="R60" s="62"/>
      <c r="S60" s="62"/>
      <c r="T60" s="62"/>
      <c r="U60" s="62"/>
      <c r="V60" s="62"/>
      <c r="W60" s="62"/>
      <c r="X60" s="62"/>
      <c r="Y60" s="62"/>
      <c r="Z60" s="62"/>
      <c r="AA60" s="62"/>
      <c r="AB60" s="62"/>
      <c r="AC60" s="64">
        <f t="shared" si="5"/>
        <v>0</v>
      </c>
      <c r="AD60" s="64">
        <f t="shared" si="0"/>
        <v>0</v>
      </c>
    </row>
    <row r="61" spans="1:30" x14ac:dyDescent="0.3">
      <c r="A61" s="59"/>
      <c r="B61" s="60"/>
      <c r="C61" s="59"/>
      <c r="D61" s="59"/>
      <c r="E61" s="61"/>
      <c r="F61" s="62"/>
      <c r="G61" s="64">
        <f t="shared" si="1"/>
        <v>5</v>
      </c>
      <c r="H61" s="62"/>
      <c r="I61" s="62"/>
      <c r="J61" s="62"/>
      <c r="K61" s="62"/>
      <c r="L61" s="62"/>
      <c r="M61" s="62"/>
      <c r="N61" s="62"/>
      <c r="O61" s="62"/>
      <c r="P61" s="62"/>
      <c r="Q61" s="62"/>
      <c r="R61" s="62"/>
      <c r="S61" s="62"/>
      <c r="T61" s="62"/>
      <c r="U61" s="62"/>
      <c r="V61" s="62"/>
      <c r="W61" s="62"/>
      <c r="X61" s="62"/>
      <c r="Y61" s="62"/>
      <c r="Z61" s="62"/>
      <c r="AA61" s="62"/>
      <c r="AB61" s="62"/>
      <c r="AC61" s="64">
        <f t="shared" si="5"/>
        <v>0</v>
      </c>
      <c r="AD61" s="64">
        <f t="shared" si="0"/>
        <v>0</v>
      </c>
    </row>
    <row r="62" spans="1:30" x14ac:dyDescent="0.3">
      <c r="A62" s="59"/>
      <c r="B62" s="60"/>
      <c r="C62" s="59"/>
      <c r="D62" s="71"/>
      <c r="E62" s="61"/>
      <c r="F62" s="62"/>
      <c r="G62" s="64">
        <f t="shared" si="1"/>
        <v>5</v>
      </c>
      <c r="H62" s="62"/>
      <c r="I62" s="62"/>
      <c r="J62" s="62"/>
      <c r="K62" s="62"/>
      <c r="L62" s="62"/>
      <c r="M62" s="62"/>
      <c r="N62" s="62"/>
      <c r="O62" s="62"/>
      <c r="P62" s="62"/>
      <c r="Q62" s="62"/>
      <c r="R62" s="62"/>
      <c r="S62" s="62"/>
      <c r="T62" s="62"/>
      <c r="U62" s="62"/>
      <c r="V62" s="62"/>
      <c r="W62" s="62"/>
      <c r="X62" s="62"/>
      <c r="Y62" s="62"/>
      <c r="Z62" s="62"/>
      <c r="AA62" s="62"/>
      <c r="AB62" s="62"/>
      <c r="AC62" s="64">
        <f t="shared" si="5"/>
        <v>0</v>
      </c>
      <c r="AD62" s="64">
        <f t="shared" si="0"/>
        <v>0</v>
      </c>
    </row>
    <row r="63" spans="1:30" x14ac:dyDescent="0.3">
      <c r="A63" s="59"/>
      <c r="B63" s="60"/>
      <c r="C63" s="59"/>
      <c r="D63" s="59"/>
      <c r="E63" s="61"/>
      <c r="F63" s="62"/>
      <c r="G63" s="64">
        <f t="shared" si="1"/>
        <v>5</v>
      </c>
      <c r="H63" s="62"/>
      <c r="I63" s="62"/>
      <c r="J63" s="62"/>
      <c r="K63" s="62"/>
      <c r="L63" s="62"/>
      <c r="M63" s="62"/>
      <c r="N63" s="62"/>
      <c r="O63" s="62"/>
      <c r="P63" s="62"/>
      <c r="Q63" s="62"/>
      <c r="R63" s="62"/>
      <c r="S63" s="62"/>
      <c r="T63" s="62"/>
      <c r="U63" s="62"/>
      <c r="V63" s="62"/>
      <c r="W63" s="62"/>
      <c r="X63" s="62"/>
      <c r="Y63" s="62"/>
      <c r="Z63" s="62"/>
      <c r="AA63" s="62"/>
      <c r="AB63" s="62"/>
      <c r="AC63" s="64">
        <f t="shared" si="5"/>
        <v>0</v>
      </c>
      <c r="AD63" s="64">
        <f t="shared" si="0"/>
        <v>0</v>
      </c>
    </row>
    <row r="64" spans="1:30" x14ac:dyDescent="0.3">
      <c r="A64" s="59"/>
      <c r="B64" s="60"/>
      <c r="C64" s="59"/>
      <c r="D64" s="59"/>
      <c r="E64" s="61"/>
      <c r="F64" s="62"/>
      <c r="G64" s="64">
        <f t="shared" si="1"/>
        <v>5</v>
      </c>
      <c r="H64" s="62"/>
      <c r="I64" s="62"/>
      <c r="J64" s="62"/>
      <c r="K64" s="62"/>
      <c r="L64" s="62"/>
      <c r="M64" s="62"/>
      <c r="N64" s="62"/>
      <c r="O64" s="62"/>
      <c r="P64" s="62"/>
      <c r="Q64" s="62"/>
      <c r="R64" s="62"/>
      <c r="S64" s="62"/>
      <c r="T64" s="62"/>
      <c r="U64" s="62"/>
      <c r="V64" s="62"/>
      <c r="W64" s="62"/>
      <c r="X64" s="62"/>
      <c r="Y64" s="62"/>
      <c r="Z64" s="62"/>
      <c r="AA64" s="62"/>
      <c r="AB64" s="62"/>
      <c r="AC64" s="64">
        <f t="shared" si="5"/>
        <v>0</v>
      </c>
      <c r="AD64" s="64">
        <f t="shared" si="0"/>
        <v>0</v>
      </c>
    </row>
    <row r="65" spans="1:38" s="161" customFormat="1" x14ac:dyDescent="0.3">
      <c r="A65" s="159"/>
      <c r="B65" s="160"/>
      <c r="C65" s="159"/>
      <c r="D65" s="159"/>
      <c r="E65" s="162"/>
      <c r="F65" s="89"/>
      <c r="G65" s="64">
        <f t="shared" si="1"/>
        <v>5</v>
      </c>
      <c r="H65" s="61"/>
      <c r="I65" s="61"/>
      <c r="J65" s="61"/>
      <c r="K65" s="61"/>
      <c r="L65" s="61"/>
      <c r="M65" s="61"/>
      <c r="N65" s="61"/>
      <c r="O65" s="61"/>
      <c r="P65" s="61"/>
      <c r="Q65" s="61"/>
      <c r="R65" s="61"/>
      <c r="S65" s="61"/>
      <c r="T65" s="61"/>
      <c r="U65" s="61"/>
      <c r="V65" s="61"/>
      <c r="W65" s="61"/>
      <c r="X65" s="61"/>
      <c r="Y65" s="61"/>
      <c r="Z65" s="61"/>
      <c r="AA65" s="61"/>
      <c r="AB65" s="61"/>
      <c r="AC65" s="64">
        <f t="shared" ref="AC65" si="6">SUM(H65:AB65)</f>
        <v>0</v>
      </c>
      <c r="AD65" s="64">
        <f t="shared" ref="AD65" si="7">AC65-E65</f>
        <v>0</v>
      </c>
      <c r="AE65" s="55"/>
      <c r="AF65" s="147"/>
      <c r="AG65" s="147"/>
      <c r="AH65" s="147"/>
      <c r="AI65" s="147"/>
      <c r="AJ65" s="147"/>
      <c r="AK65" s="147"/>
      <c r="AL65" s="147"/>
    </row>
    <row r="66" spans="1:38" x14ac:dyDescent="0.3">
      <c r="A66" s="59"/>
      <c r="B66" s="60"/>
      <c r="C66" s="59"/>
      <c r="D66" s="59"/>
      <c r="E66" s="61"/>
      <c r="F66" s="62"/>
      <c r="G66" s="64">
        <f t="shared" si="1"/>
        <v>5</v>
      </c>
      <c r="H66" s="62"/>
      <c r="I66" s="62"/>
      <c r="J66" s="62"/>
      <c r="K66" s="62"/>
      <c r="L66" s="62"/>
      <c r="M66" s="62"/>
      <c r="N66" s="62"/>
      <c r="O66" s="62"/>
      <c r="P66" s="62"/>
      <c r="Q66" s="62"/>
      <c r="R66" s="62"/>
      <c r="S66" s="62"/>
      <c r="T66" s="62"/>
      <c r="U66" s="62"/>
      <c r="V66" s="62"/>
      <c r="W66" s="62"/>
      <c r="X66" s="62"/>
      <c r="Y66" s="62"/>
      <c r="Z66" s="62"/>
      <c r="AA66" s="62"/>
      <c r="AB66" s="62"/>
      <c r="AC66" s="64">
        <f>SUM(H66:AB66)</f>
        <v>0</v>
      </c>
      <c r="AD66" s="64">
        <f t="shared" si="0"/>
        <v>0</v>
      </c>
    </row>
    <row r="67" spans="1:38" x14ac:dyDescent="0.3">
      <c r="A67" s="59"/>
      <c r="B67" s="60"/>
      <c r="C67" s="59"/>
      <c r="D67" s="59"/>
      <c r="E67" s="61"/>
      <c r="F67" s="62"/>
      <c r="G67" s="64">
        <f t="shared" si="1"/>
        <v>5</v>
      </c>
      <c r="H67" s="62"/>
      <c r="I67" s="62"/>
      <c r="J67" s="62"/>
      <c r="K67" s="62"/>
      <c r="L67" s="62"/>
      <c r="M67" s="62"/>
      <c r="N67" s="62"/>
      <c r="O67" s="62"/>
      <c r="P67" s="62"/>
      <c r="Q67" s="62"/>
      <c r="R67" s="62"/>
      <c r="S67" s="62"/>
      <c r="T67" s="62"/>
      <c r="U67" s="62"/>
      <c r="V67" s="62"/>
      <c r="W67" s="62"/>
      <c r="X67" s="62"/>
      <c r="Y67" s="62"/>
      <c r="Z67" s="62"/>
      <c r="AA67" s="62"/>
      <c r="AB67" s="62"/>
      <c r="AC67" s="64">
        <f>SUM(H67:AB67)</f>
        <v>0</v>
      </c>
      <c r="AD67" s="64">
        <f t="shared" si="0"/>
        <v>0</v>
      </c>
    </row>
    <row r="68" spans="1:38" x14ac:dyDescent="0.3">
      <c r="A68" s="59"/>
      <c r="B68" s="60"/>
      <c r="C68" s="59"/>
      <c r="D68" s="59"/>
      <c r="E68" s="61"/>
      <c r="F68" s="62"/>
      <c r="G68" s="64">
        <f t="shared" si="1"/>
        <v>5</v>
      </c>
      <c r="H68" s="62"/>
      <c r="I68" s="62"/>
      <c r="J68" s="62"/>
      <c r="K68" s="62"/>
      <c r="L68" s="62"/>
      <c r="M68" s="62"/>
      <c r="N68" s="62"/>
      <c r="O68" s="62"/>
      <c r="P68" s="62"/>
      <c r="Q68" s="62"/>
      <c r="R68" s="62"/>
      <c r="S68" s="62"/>
      <c r="T68" s="62"/>
      <c r="U68" s="62"/>
      <c r="V68" s="62"/>
      <c r="W68" s="62"/>
      <c r="X68" s="62"/>
      <c r="Y68" s="62"/>
      <c r="Z68" s="62"/>
      <c r="AA68" s="62"/>
      <c r="AB68" s="62"/>
      <c r="AC68" s="64">
        <f t="shared" si="5"/>
        <v>0</v>
      </c>
      <c r="AD68" s="64">
        <f t="shared" si="0"/>
        <v>0</v>
      </c>
    </row>
    <row r="69" spans="1:38" x14ac:dyDescent="0.3">
      <c r="A69" s="59"/>
      <c r="B69" s="60"/>
      <c r="C69" s="59"/>
      <c r="D69" s="59"/>
      <c r="E69" s="61"/>
      <c r="F69" s="62"/>
      <c r="G69" s="64">
        <f t="shared" si="1"/>
        <v>5</v>
      </c>
      <c r="H69" s="62"/>
      <c r="I69" s="62"/>
      <c r="J69" s="62"/>
      <c r="K69" s="62"/>
      <c r="L69" s="62"/>
      <c r="M69" s="62"/>
      <c r="N69" s="62"/>
      <c r="O69" s="62"/>
      <c r="P69" s="62"/>
      <c r="Q69" s="62"/>
      <c r="R69" s="62"/>
      <c r="S69" s="62"/>
      <c r="T69" s="62"/>
      <c r="U69" s="62"/>
      <c r="V69" s="62"/>
      <c r="W69" s="62"/>
      <c r="X69" s="62"/>
      <c r="Y69" s="62"/>
      <c r="Z69" s="62"/>
      <c r="AA69" s="62"/>
      <c r="AB69" s="62"/>
      <c r="AC69" s="64">
        <f t="shared" si="5"/>
        <v>0</v>
      </c>
      <c r="AD69" s="64">
        <f t="shared" si="0"/>
        <v>0</v>
      </c>
    </row>
    <row r="70" spans="1:38" x14ac:dyDescent="0.3">
      <c r="A70" s="59"/>
      <c r="B70" s="60"/>
      <c r="C70" s="59"/>
      <c r="D70" s="59"/>
      <c r="E70" s="61"/>
      <c r="F70" s="62"/>
      <c r="G70" s="64">
        <f t="shared" si="1"/>
        <v>5</v>
      </c>
      <c r="H70" s="62"/>
      <c r="I70" s="62"/>
      <c r="J70" s="62"/>
      <c r="K70" s="62"/>
      <c r="L70" s="62"/>
      <c r="M70" s="62"/>
      <c r="N70" s="62"/>
      <c r="O70" s="62"/>
      <c r="P70" s="62"/>
      <c r="Q70" s="62"/>
      <c r="R70" s="62"/>
      <c r="S70" s="62"/>
      <c r="T70" s="62"/>
      <c r="U70" s="62"/>
      <c r="V70" s="62"/>
      <c r="W70" s="62"/>
      <c r="X70" s="62"/>
      <c r="Y70" s="62"/>
      <c r="Z70" s="62"/>
      <c r="AA70" s="62"/>
      <c r="AB70" s="62"/>
      <c r="AC70" s="64">
        <f t="shared" si="5"/>
        <v>0</v>
      </c>
      <c r="AD70" s="64">
        <f t="shared" si="0"/>
        <v>0</v>
      </c>
    </row>
    <row r="71" spans="1:38" x14ac:dyDescent="0.3">
      <c r="A71" s="59"/>
      <c r="B71" s="60"/>
      <c r="C71" s="59"/>
      <c r="D71" s="59"/>
      <c r="E71" s="61"/>
      <c r="F71" s="62"/>
      <c r="G71" s="64">
        <f t="shared" si="1"/>
        <v>5</v>
      </c>
      <c r="H71" s="62"/>
      <c r="I71" s="62"/>
      <c r="J71" s="62"/>
      <c r="K71" s="62"/>
      <c r="L71" s="62"/>
      <c r="M71" s="62"/>
      <c r="N71" s="62"/>
      <c r="O71" s="62"/>
      <c r="P71" s="62"/>
      <c r="Q71" s="62"/>
      <c r="R71" s="62"/>
      <c r="S71" s="62"/>
      <c r="T71" s="62"/>
      <c r="U71" s="62"/>
      <c r="V71" s="62"/>
      <c r="W71" s="62"/>
      <c r="X71" s="62"/>
      <c r="Y71" s="62"/>
      <c r="Z71" s="62"/>
      <c r="AA71" s="62"/>
      <c r="AB71" s="62"/>
      <c r="AC71" s="64">
        <f t="shared" si="5"/>
        <v>0</v>
      </c>
      <c r="AD71" s="64">
        <f t="shared" ref="AD71:AD134" si="8">AC71-E71</f>
        <v>0</v>
      </c>
    </row>
    <row r="72" spans="1:38" x14ac:dyDescent="0.3">
      <c r="A72" s="59"/>
      <c r="B72" s="60"/>
      <c r="C72" s="59"/>
      <c r="D72" s="59"/>
      <c r="E72" s="61"/>
      <c r="F72" s="62"/>
      <c r="G72" s="64">
        <f t="shared" ref="G72:G135" si="9">+G71+E72</f>
        <v>5</v>
      </c>
      <c r="H72" s="62"/>
      <c r="I72" s="62"/>
      <c r="J72" s="62"/>
      <c r="K72" s="62"/>
      <c r="L72" s="62"/>
      <c r="M72" s="62"/>
      <c r="N72" s="62"/>
      <c r="O72" s="62"/>
      <c r="P72" s="62"/>
      <c r="Q72" s="62"/>
      <c r="R72" s="62"/>
      <c r="S72" s="62"/>
      <c r="T72" s="62"/>
      <c r="U72" s="62"/>
      <c r="V72" s="62"/>
      <c r="W72" s="62"/>
      <c r="X72" s="62"/>
      <c r="Y72" s="62"/>
      <c r="Z72" s="62"/>
      <c r="AA72" s="62"/>
      <c r="AB72" s="62"/>
      <c r="AC72" s="64">
        <f t="shared" si="5"/>
        <v>0</v>
      </c>
      <c r="AD72" s="64">
        <f t="shared" si="8"/>
        <v>0</v>
      </c>
    </row>
    <row r="73" spans="1:38" x14ac:dyDescent="0.3">
      <c r="A73" s="59"/>
      <c r="B73" s="60"/>
      <c r="C73" s="59"/>
      <c r="D73" s="59"/>
      <c r="E73" s="61"/>
      <c r="F73" s="62"/>
      <c r="G73" s="64">
        <f t="shared" si="9"/>
        <v>5</v>
      </c>
      <c r="H73" s="62"/>
      <c r="I73" s="62"/>
      <c r="J73" s="62"/>
      <c r="K73" s="62"/>
      <c r="L73" s="62"/>
      <c r="M73" s="62"/>
      <c r="N73" s="62"/>
      <c r="O73" s="62"/>
      <c r="P73" s="62"/>
      <c r="Q73" s="62"/>
      <c r="R73" s="62"/>
      <c r="S73" s="62"/>
      <c r="T73" s="62"/>
      <c r="U73" s="62"/>
      <c r="V73" s="62"/>
      <c r="W73" s="62"/>
      <c r="X73" s="62"/>
      <c r="Y73" s="62"/>
      <c r="Z73" s="62"/>
      <c r="AA73" s="62"/>
      <c r="AB73" s="62"/>
      <c r="AC73" s="64">
        <f t="shared" si="5"/>
        <v>0</v>
      </c>
      <c r="AD73" s="64">
        <f t="shared" si="8"/>
        <v>0</v>
      </c>
    </row>
    <row r="74" spans="1:38" x14ac:dyDescent="0.3">
      <c r="A74" s="59"/>
      <c r="B74" s="60"/>
      <c r="C74" s="59"/>
      <c r="D74" s="59"/>
      <c r="E74" s="61"/>
      <c r="F74" s="62"/>
      <c r="G74" s="64">
        <f t="shared" si="9"/>
        <v>5</v>
      </c>
      <c r="H74" s="62"/>
      <c r="I74" s="62"/>
      <c r="J74" s="62"/>
      <c r="K74" s="62"/>
      <c r="L74" s="62"/>
      <c r="M74" s="62"/>
      <c r="N74" s="62"/>
      <c r="O74" s="62"/>
      <c r="P74" s="62"/>
      <c r="Q74" s="62"/>
      <c r="R74" s="62"/>
      <c r="S74" s="62"/>
      <c r="T74" s="62"/>
      <c r="U74" s="62"/>
      <c r="V74" s="62"/>
      <c r="W74" s="62"/>
      <c r="X74" s="62"/>
      <c r="Y74" s="62"/>
      <c r="Z74" s="62"/>
      <c r="AA74" s="62"/>
      <c r="AB74" s="62"/>
      <c r="AC74" s="64">
        <f t="shared" si="5"/>
        <v>0</v>
      </c>
      <c r="AD74" s="64">
        <f t="shared" si="8"/>
        <v>0</v>
      </c>
    </row>
    <row r="75" spans="1:38" x14ac:dyDescent="0.3">
      <c r="A75" s="59"/>
      <c r="B75" s="60"/>
      <c r="C75" s="59"/>
      <c r="D75" s="59"/>
      <c r="E75" s="61"/>
      <c r="G75" s="64">
        <f t="shared" si="9"/>
        <v>5</v>
      </c>
      <c r="H75" s="62"/>
      <c r="I75" s="62"/>
      <c r="J75" s="62"/>
      <c r="K75" s="62"/>
      <c r="L75" s="62"/>
      <c r="M75" s="62"/>
      <c r="N75" s="62"/>
      <c r="O75" s="62"/>
      <c r="P75" s="62"/>
      <c r="Q75" s="62"/>
      <c r="R75" s="62"/>
      <c r="S75" s="62"/>
      <c r="T75" s="62"/>
      <c r="U75" s="62"/>
      <c r="V75" s="62"/>
      <c r="W75" s="62"/>
      <c r="X75" s="62"/>
      <c r="Y75" s="62"/>
      <c r="Z75" s="62"/>
      <c r="AA75" s="62"/>
      <c r="AB75" s="62"/>
      <c r="AC75" s="64">
        <f t="shared" si="5"/>
        <v>0</v>
      </c>
      <c r="AD75" s="64">
        <f t="shared" si="8"/>
        <v>0</v>
      </c>
    </row>
    <row r="76" spans="1:38" x14ac:dyDescent="0.3">
      <c r="A76" s="59"/>
      <c r="B76" s="60"/>
      <c r="C76" s="59"/>
      <c r="D76" s="59"/>
      <c r="E76" s="61"/>
      <c r="F76" s="62"/>
      <c r="G76" s="64">
        <f t="shared" si="9"/>
        <v>5</v>
      </c>
      <c r="H76" s="62"/>
      <c r="I76" s="62"/>
      <c r="J76" s="62"/>
      <c r="K76" s="62"/>
      <c r="L76" s="62"/>
      <c r="M76" s="62"/>
      <c r="N76" s="62"/>
      <c r="O76" s="62"/>
      <c r="P76" s="62"/>
      <c r="Q76" s="62"/>
      <c r="R76" s="62"/>
      <c r="S76" s="62"/>
      <c r="T76" s="62"/>
      <c r="U76" s="62"/>
      <c r="V76" s="62"/>
      <c r="W76" s="62"/>
      <c r="X76" s="62"/>
      <c r="Y76" s="62"/>
      <c r="Z76" s="62"/>
      <c r="AA76" s="62"/>
      <c r="AB76" s="62"/>
      <c r="AC76" s="64">
        <f t="shared" si="5"/>
        <v>0</v>
      </c>
      <c r="AD76" s="64">
        <f t="shared" si="8"/>
        <v>0</v>
      </c>
    </row>
    <row r="77" spans="1:38" x14ac:dyDescent="0.3">
      <c r="A77" s="59"/>
      <c r="B77" s="60"/>
      <c r="C77" s="59"/>
      <c r="D77" s="59"/>
      <c r="E77" s="61"/>
      <c r="F77" s="62"/>
      <c r="G77" s="64">
        <f t="shared" si="9"/>
        <v>5</v>
      </c>
      <c r="H77" s="62"/>
      <c r="I77" s="62"/>
      <c r="J77" s="62"/>
      <c r="K77" s="62"/>
      <c r="L77" s="62"/>
      <c r="M77" s="62"/>
      <c r="N77" s="62"/>
      <c r="O77" s="62"/>
      <c r="P77" s="62"/>
      <c r="Q77" s="62"/>
      <c r="R77" s="62"/>
      <c r="S77" s="62"/>
      <c r="T77" s="62"/>
      <c r="U77" s="62"/>
      <c r="V77" s="62"/>
      <c r="W77" s="62"/>
      <c r="X77" s="62"/>
      <c r="Y77" s="62"/>
      <c r="Z77" s="62"/>
      <c r="AA77" s="62"/>
      <c r="AB77" s="62"/>
      <c r="AC77" s="64">
        <f t="shared" si="5"/>
        <v>0</v>
      </c>
      <c r="AD77" s="64">
        <f t="shared" si="8"/>
        <v>0</v>
      </c>
    </row>
    <row r="78" spans="1:38" x14ac:dyDescent="0.3">
      <c r="A78" s="59"/>
      <c r="B78" s="60"/>
      <c r="C78" s="59"/>
      <c r="D78" s="59"/>
      <c r="E78" s="61"/>
      <c r="F78" s="62"/>
      <c r="G78" s="64">
        <f t="shared" si="9"/>
        <v>5</v>
      </c>
      <c r="H78" s="62"/>
      <c r="I78" s="62"/>
      <c r="J78" s="62"/>
      <c r="K78" s="62"/>
      <c r="L78" s="62"/>
      <c r="M78" s="62"/>
      <c r="N78" s="62"/>
      <c r="O78" s="62"/>
      <c r="P78" s="62"/>
      <c r="Q78" s="62"/>
      <c r="R78" s="62"/>
      <c r="S78" s="62"/>
      <c r="T78" s="62"/>
      <c r="U78" s="62"/>
      <c r="V78" s="62"/>
      <c r="W78" s="62"/>
      <c r="X78" s="62"/>
      <c r="Y78" s="62"/>
      <c r="Z78" s="62"/>
      <c r="AA78" s="62"/>
      <c r="AB78" s="62"/>
      <c r="AC78" s="64">
        <f>SUM(H78:AB78)</f>
        <v>0</v>
      </c>
      <c r="AD78" s="64">
        <f t="shared" si="8"/>
        <v>0</v>
      </c>
    </row>
    <row r="79" spans="1:38" x14ac:dyDescent="0.3">
      <c r="A79" s="59"/>
      <c r="B79" s="60"/>
      <c r="C79" s="59"/>
      <c r="D79" s="59"/>
      <c r="E79" s="61"/>
      <c r="F79" s="62"/>
      <c r="G79" s="64">
        <f t="shared" si="9"/>
        <v>5</v>
      </c>
      <c r="H79" s="62"/>
      <c r="I79" s="62"/>
      <c r="J79" s="62"/>
      <c r="K79" s="62"/>
      <c r="L79" s="62"/>
      <c r="M79" s="62"/>
      <c r="N79" s="62"/>
      <c r="O79" s="62"/>
      <c r="P79" s="62"/>
      <c r="Q79" s="62"/>
      <c r="R79" s="62"/>
      <c r="S79" s="62"/>
      <c r="T79" s="62"/>
      <c r="U79" s="62"/>
      <c r="V79" s="62"/>
      <c r="W79" s="62"/>
      <c r="X79" s="62"/>
      <c r="Y79" s="62"/>
      <c r="Z79" s="62"/>
      <c r="AA79" s="62"/>
      <c r="AB79" s="62"/>
      <c r="AC79" s="64">
        <f>SUM(H79:AB79)</f>
        <v>0</v>
      </c>
      <c r="AD79" s="64">
        <f t="shared" si="8"/>
        <v>0</v>
      </c>
    </row>
    <row r="80" spans="1:38" x14ac:dyDescent="0.3">
      <c r="A80" s="59"/>
      <c r="B80" s="60"/>
      <c r="C80" s="59"/>
      <c r="D80" s="59"/>
      <c r="E80" s="61"/>
      <c r="F80" s="62"/>
      <c r="G80" s="64">
        <f t="shared" si="9"/>
        <v>5</v>
      </c>
      <c r="H80" s="62"/>
      <c r="I80" s="62"/>
      <c r="J80" s="62"/>
      <c r="K80" s="62"/>
      <c r="L80" s="62"/>
      <c r="M80" s="62"/>
      <c r="N80" s="62"/>
      <c r="O80" s="62"/>
      <c r="P80" s="62"/>
      <c r="Q80" s="62"/>
      <c r="R80" s="62"/>
      <c r="S80" s="62"/>
      <c r="T80" s="62"/>
      <c r="U80" s="62"/>
      <c r="V80" s="62"/>
      <c r="W80" s="62"/>
      <c r="X80" s="62"/>
      <c r="Y80" s="62"/>
      <c r="Z80" s="62"/>
      <c r="AA80" s="62"/>
      <c r="AB80" s="62"/>
      <c r="AC80" s="64">
        <f t="shared" si="5"/>
        <v>0</v>
      </c>
      <c r="AD80" s="64">
        <f t="shared" si="8"/>
        <v>0</v>
      </c>
    </row>
    <row r="81" spans="1:30" x14ac:dyDescent="0.3">
      <c r="A81" s="92"/>
      <c r="B81" s="96"/>
      <c r="C81" s="92"/>
      <c r="D81" s="94"/>
      <c r="E81" s="95"/>
      <c r="F81" s="90"/>
      <c r="G81" s="64">
        <f t="shared" si="9"/>
        <v>5</v>
      </c>
      <c r="H81" s="62"/>
      <c r="I81" s="62"/>
      <c r="J81" s="62"/>
      <c r="K81" s="62"/>
      <c r="L81" s="62"/>
      <c r="M81" s="62"/>
      <c r="N81" s="62"/>
      <c r="O81" s="62"/>
      <c r="P81" s="62"/>
      <c r="Q81" s="62"/>
      <c r="R81" s="62"/>
      <c r="S81" s="62"/>
      <c r="T81" s="62"/>
      <c r="U81" s="62"/>
      <c r="V81" s="62"/>
      <c r="W81" s="62"/>
      <c r="X81" s="62"/>
      <c r="Y81" s="62"/>
      <c r="Z81" s="62"/>
      <c r="AA81" s="62"/>
      <c r="AB81" s="72"/>
      <c r="AC81" s="73">
        <f t="shared" ref="AC81:AC147" si="10">SUM(H81:AB81)</f>
        <v>0</v>
      </c>
      <c r="AD81" s="64">
        <f t="shared" si="8"/>
        <v>0</v>
      </c>
    </row>
    <row r="82" spans="1:30" x14ac:dyDescent="0.3">
      <c r="A82" s="92"/>
      <c r="B82" s="96"/>
      <c r="C82" s="92"/>
      <c r="D82" s="94"/>
      <c r="E82" s="95"/>
      <c r="F82" s="89"/>
      <c r="G82" s="64">
        <f t="shared" si="9"/>
        <v>5</v>
      </c>
      <c r="H82" s="62"/>
      <c r="I82" s="62"/>
      <c r="J82" s="62"/>
      <c r="K82" s="62"/>
      <c r="L82" s="62"/>
      <c r="M82" s="62"/>
      <c r="N82" s="62"/>
      <c r="O82" s="62"/>
      <c r="P82" s="62"/>
      <c r="Q82" s="62"/>
      <c r="R82" s="62"/>
      <c r="S82" s="62"/>
      <c r="T82" s="62"/>
      <c r="U82" s="62"/>
      <c r="V82" s="62"/>
      <c r="W82" s="62"/>
      <c r="X82" s="62"/>
      <c r="Y82" s="62"/>
      <c r="Z82" s="62"/>
      <c r="AA82" s="62"/>
      <c r="AB82" s="72"/>
      <c r="AC82" s="73">
        <f t="shared" si="10"/>
        <v>0</v>
      </c>
      <c r="AD82" s="64">
        <f t="shared" si="8"/>
        <v>0</v>
      </c>
    </row>
    <row r="83" spans="1:30" x14ac:dyDescent="0.3">
      <c r="A83" s="92"/>
      <c r="B83" s="96"/>
      <c r="C83" s="92"/>
      <c r="D83" s="94"/>
      <c r="E83" s="95"/>
      <c r="G83" s="129">
        <f t="shared" si="9"/>
        <v>5</v>
      </c>
      <c r="H83" s="72"/>
      <c r="I83" s="72"/>
      <c r="J83" s="72"/>
      <c r="K83" s="72"/>
      <c r="L83" s="72"/>
      <c r="M83" s="72"/>
      <c r="N83" s="72"/>
      <c r="O83" s="72"/>
      <c r="P83" s="72"/>
      <c r="Q83" s="72"/>
      <c r="R83" s="72"/>
      <c r="S83" s="72"/>
      <c r="T83" s="72"/>
      <c r="U83" s="72"/>
      <c r="V83" s="72"/>
      <c r="W83" s="72"/>
      <c r="X83" s="72"/>
      <c r="Y83" s="72"/>
      <c r="Z83" s="72"/>
      <c r="AA83" s="72"/>
      <c r="AB83" s="72"/>
      <c r="AC83" s="73">
        <f t="shared" si="10"/>
        <v>0</v>
      </c>
      <c r="AD83" s="64">
        <f t="shared" si="8"/>
        <v>0</v>
      </c>
    </row>
    <row r="84" spans="1:30" x14ac:dyDescent="0.3">
      <c r="A84" s="92"/>
      <c r="B84" s="96"/>
      <c r="C84" s="92"/>
      <c r="D84" s="94"/>
      <c r="E84" s="95"/>
      <c r="F84" s="90"/>
      <c r="G84" s="64">
        <f t="shared" si="9"/>
        <v>5</v>
      </c>
      <c r="H84" s="62"/>
      <c r="I84" s="62"/>
      <c r="J84" s="62"/>
      <c r="K84" s="62"/>
      <c r="L84" s="62"/>
      <c r="M84" s="62"/>
      <c r="N84" s="62"/>
      <c r="O84" s="62"/>
      <c r="P84" s="62"/>
      <c r="Q84" s="62"/>
      <c r="R84" s="62"/>
      <c r="S84" s="62"/>
      <c r="T84" s="62"/>
      <c r="U84" s="62"/>
      <c r="V84" s="62"/>
      <c r="W84" s="62"/>
      <c r="X84" s="62"/>
      <c r="Y84" s="62"/>
      <c r="Z84" s="62"/>
      <c r="AA84" s="62"/>
      <c r="AB84" s="72"/>
      <c r="AC84" s="73">
        <f t="shared" si="10"/>
        <v>0</v>
      </c>
      <c r="AD84" s="64">
        <f t="shared" si="8"/>
        <v>0</v>
      </c>
    </row>
    <row r="85" spans="1:30" x14ac:dyDescent="0.3">
      <c r="A85" s="92"/>
      <c r="B85" s="96"/>
      <c r="C85" s="92"/>
      <c r="D85" s="94"/>
      <c r="E85" s="95"/>
      <c r="F85" s="90"/>
      <c r="G85" s="64">
        <f t="shared" si="9"/>
        <v>5</v>
      </c>
      <c r="H85" s="72"/>
      <c r="I85" s="72"/>
      <c r="J85" s="72"/>
      <c r="K85" s="72"/>
      <c r="L85" s="72"/>
      <c r="M85" s="72"/>
      <c r="N85" s="72"/>
      <c r="O85" s="72"/>
      <c r="P85" s="72"/>
      <c r="Q85" s="72"/>
      <c r="R85" s="72"/>
      <c r="S85" s="72"/>
      <c r="T85" s="72"/>
      <c r="U85" s="72"/>
      <c r="V85" s="72"/>
      <c r="W85" s="72"/>
      <c r="X85" s="72"/>
      <c r="Y85" s="72"/>
      <c r="Z85" s="72"/>
      <c r="AA85" s="72"/>
      <c r="AB85" s="72"/>
      <c r="AC85" s="73">
        <f t="shared" si="10"/>
        <v>0</v>
      </c>
      <c r="AD85" s="64">
        <f t="shared" si="8"/>
        <v>0</v>
      </c>
    </row>
    <row r="86" spans="1:30" x14ac:dyDescent="0.3">
      <c r="A86" s="92"/>
      <c r="B86" s="96"/>
      <c r="C86" s="92"/>
      <c r="D86" s="94"/>
      <c r="E86" s="95"/>
      <c r="G86" s="64">
        <f t="shared" si="9"/>
        <v>5</v>
      </c>
      <c r="H86" s="72"/>
      <c r="I86" s="72"/>
      <c r="J86" s="72"/>
      <c r="K86" s="72"/>
      <c r="L86" s="72"/>
      <c r="M86" s="72"/>
      <c r="N86" s="72"/>
      <c r="O86" s="72"/>
      <c r="P86" s="72"/>
      <c r="Q86" s="72"/>
      <c r="R86" s="72"/>
      <c r="S86" s="72"/>
      <c r="T86" s="72"/>
      <c r="U86" s="72"/>
      <c r="V86" s="72"/>
      <c r="W86" s="72"/>
      <c r="X86" s="72"/>
      <c r="Y86" s="72"/>
      <c r="Z86" s="72"/>
      <c r="AA86" s="72"/>
      <c r="AB86" s="72"/>
      <c r="AC86" s="73">
        <f t="shared" si="10"/>
        <v>0</v>
      </c>
      <c r="AD86" s="64">
        <f t="shared" si="8"/>
        <v>0</v>
      </c>
    </row>
    <row r="87" spans="1:30" x14ac:dyDescent="0.3">
      <c r="A87" s="92"/>
      <c r="B87" s="96"/>
      <c r="C87" s="92"/>
      <c r="D87" s="94"/>
      <c r="E87" s="95"/>
      <c r="F87" s="89"/>
      <c r="G87" s="64">
        <f t="shared" si="9"/>
        <v>5</v>
      </c>
      <c r="H87" s="72"/>
      <c r="I87" s="72"/>
      <c r="J87" s="72"/>
      <c r="K87" s="72"/>
      <c r="L87" s="72"/>
      <c r="M87" s="72"/>
      <c r="N87" s="72"/>
      <c r="O87" s="72"/>
      <c r="P87" s="72"/>
      <c r="Q87" s="72"/>
      <c r="R87" s="72"/>
      <c r="S87" s="72"/>
      <c r="T87" s="72"/>
      <c r="U87" s="72"/>
      <c r="V87" s="72"/>
      <c r="W87" s="72"/>
      <c r="X87" s="72"/>
      <c r="Y87" s="72"/>
      <c r="Z87" s="72"/>
      <c r="AA87" s="72"/>
      <c r="AB87" s="72"/>
      <c r="AC87" s="73">
        <f t="shared" ref="AC87:AC88" si="11">SUM(H87:AB87)</f>
        <v>0</v>
      </c>
      <c r="AD87" s="64">
        <f t="shared" si="8"/>
        <v>0</v>
      </c>
    </row>
    <row r="88" spans="1:30" x14ac:dyDescent="0.3">
      <c r="A88" s="92"/>
      <c r="B88" s="96"/>
      <c r="C88" s="92"/>
      <c r="D88" s="94"/>
      <c r="E88" s="95"/>
      <c r="F88" s="90"/>
      <c r="G88" s="64">
        <f t="shared" si="9"/>
        <v>5</v>
      </c>
      <c r="H88" s="72"/>
      <c r="I88" s="72"/>
      <c r="J88" s="72"/>
      <c r="K88" s="72"/>
      <c r="L88" s="72"/>
      <c r="M88" s="72"/>
      <c r="N88" s="72"/>
      <c r="O88" s="72"/>
      <c r="P88" s="72"/>
      <c r="Q88" s="72"/>
      <c r="R88" s="72"/>
      <c r="S88" s="72"/>
      <c r="T88" s="72"/>
      <c r="U88" s="72"/>
      <c r="V88" s="72"/>
      <c r="W88" s="72"/>
      <c r="X88" s="72"/>
      <c r="Y88" s="72"/>
      <c r="Z88" s="72"/>
      <c r="AA88" s="72"/>
      <c r="AB88" s="72"/>
      <c r="AC88" s="73">
        <f t="shared" si="11"/>
        <v>0</v>
      </c>
      <c r="AD88" s="64">
        <f t="shared" si="8"/>
        <v>0</v>
      </c>
    </row>
    <row r="89" spans="1:30" x14ac:dyDescent="0.3">
      <c r="A89" s="92"/>
      <c r="B89" s="96"/>
      <c r="C89" s="92"/>
      <c r="D89" s="94"/>
      <c r="E89" s="95"/>
      <c r="F89" s="90"/>
      <c r="G89" s="64">
        <f t="shared" si="9"/>
        <v>5</v>
      </c>
      <c r="H89" s="62"/>
      <c r="I89" s="62"/>
      <c r="J89" s="62"/>
      <c r="K89" s="62"/>
      <c r="L89" s="62"/>
      <c r="M89" s="62"/>
      <c r="N89" s="62"/>
      <c r="O89" s="62"/>
      <c r="P89" s="62"/>
      <c r="Q89" s="62"/>
      <c r="R89" s="62"/>
      <c r="S89" s="62"/>
      <c r="T89" s="62"/>
      <c r="U89" s="62"/>
      <c r="V89" s="62"/>
      <c r="W89" s="62"/>
      <c r="X89" s="62"/>
      <c r="Y89" s="62"/>
      <c r="Z89" s="62"/>
      <c r="AA89" s="62"/>
      <c r="AB89" s="72"/>
      <c r="AC89" s="73">
        <f t="shared" ref="AC89:AC106" si="12">SUM(H89:AB89)</f>
        <v>0</v>
      </c>
      <c r="AD89" s="64">
        <f t="shared" si="8"/>
        <v>0</v>
      </c>
    </row>
    <row r="90" spans="1:30" x14ac:dyDescent="0.3">
      <c r="A90" s="92"/>
      <c r="B90" s="96"/>
      <c r="C90" s="92"/>
      <c r="D90" s="94"/>
      <c r="E90" s="95"/>
      <c r="F90" s="90"/>
      <c r="G90" s="64">
        <f t="shared" si="9"/>
        <v>5</v>
      </c>
      <c r="H90" s="72"/>
      <c r="I90" s="72"/>
      <c r="J90" s="72"/>
      <c r="K90" s="72"/>
      <c r="L90" s="72"/>
      <c r="M90" s="72"/>
      <c r="N90" s="72"/>
      <c r="O90" s="72"/>
      <c r="P90" s="72"/>
      <c r="Q90" s="72"/>
      <c r="R90" s="72"/>
      <c r="S90" s="72"/>
      <c r="T90" s="72"/>
      <c r="U90" s="72"/>
      <c r="V90" s="72"/>
      <c r="W90" s="72"/>
      <c r="X90" s="72"/>
      <c r="Y90" s="72"/>
      <c r="Z90" s="72"/>
      <c r="AA90" s="72"/>
      <c r="AB90" s="72"/>
      <c r="AC90" s="73">
        <f t="shared" si="12"/>
        <v>0</v>
      </c>
      <c r="AD90" s="64">
        <f t="shared" si="8"/>
        <v>0</v>
      </c>
    </row>
    <row r="91" spans="1:30" x14ac:dyDescent="0.3">
      <c r="A91" s="92"/>
      <c r="B91" s="96"/>
      <c r="C91" s="92"/>
      <c r="D91" s="94"/>
      <c r="E91" s="95"/>
      <c r="F91" s="90"/>
      <c r="G91" s="64">
        <f t="shared" si="9"/>
        <v>5</v>
      </c>
      <c r="H91" s="72"/>
      <c r="I91" s="72"/>
      <c r="J91" s="72"/>
      <c r="K91" s="72"/>
      <c r="L91" s="72"/>
      <c r="M91" s="72"/>
      <c r="N91" s="72"/>
      <c r="O91" s="72"/>
      <c r="P91" s="72"/>
      <c r="Q91" s="72"/>
      <c r="R91" s="72"/>
      <c r="S91" s="72"/>
      <c r="T91" s="72"/>
      <c r="U91" s="72"/>
      <c r="V91" s="72"/>
      <c r="W91" s="72"/>
      <c r="X91" s="72"/>
      <c r="Y91" s="72"/>
      <c r="Z91" s="72"/>
      <c r="AA91" s="72"/>
      <c r="AB91" s="72"/>
      <c r="AC91" s="73">
        <f t="shared" si="12"/>
        <v>0</v>
      </c>
      <c r="AD91" s="64">
        <f t="shared" si="8"/>
        <v>0</v>
      </c>
    </row>
    <row r="92" spans="1:30" x14ac:dyDescent="0.3">
      <c r="A92" s="92"/>
      <c r="B92" s="96"/>
      <c r="C92" s="92"/>
      <c r="D92" s="94"/>
      <c r="E92" s="95"/>
      <c r="F92" s="90"/>
      <c r="G92" s="64">
        <f t="shared" si="9"/>
        <v>5</v>
      </c>
      <c r="H92" s="72"/>
      <c r="I92" s="72"/>
      <c r="J92" s="72"/>
      <c r="K92" s="72"/>
      <c r="L92" s="72"/>
      <c r="M92" s="72"/>
      <c r="N92" s="72"/>
      <c r="O92" s="72"/>
      <c r="P92" s="72"/>
      <c r="Q92" s="72"/>
      <c r="R92" s="72"/>
      <c r="S92" s="72"/>
      <c r="T92" s="72"/>
      <c r="U92" s="72"/>
      <c r="V92" s="72"/>
      <c r="W92" s="72"/>
      <c r="X92" s="72"/>
      <c r="Y92" s="72"/>
      <c r="Z92" s="72"/>
      <c r="AA92" s="72"/>
      <c r="AB92" s="72"/>
      <c r="AC92" s="73">
        <f t="shared" si="12"/>
        <v>0</v>
      </c>
      <c r="AD92" s="64">
        <f t="shared" si="8"/>
        <v>0</v>
      </c>
    </row>
    <row r="93" spans="1:30" x14ac:dyDescent="0.3">
      <c r="A93" s="92"/>
      <c r="B93" s="96"/>
      <c r="C93" s="92"/>
      <c r="D93" s="94"/>
      <c r="E93" s="95"/>
      <c r="F93" s="90"/>
      <c r="G93" s="64">
        <f t="shared" si="9"/>
        <v>5</v>
      </c>
      <c r="H93" s="72"/>
      <c r="I93" s="72"/>
      <c r="J93" s="72"/>
      <c r="K93" s="72"/>
      <c r="L93" s="72"/>
      <c r="M93" s="72"/>
      <c r="N93" s="72"/>
      <c r="O93" s="72"/>
      <c r="P93" s="72"/>
      <c r="Q93" s="72"/>
      <c r="R93" s="72"/>
      <c r="S93" s="72"/>
      <c r="T93" s="72"/>
      <c r="U93" s="72"/>
      <c r="V93" s="72"/>
      <c r="W93" s="72"/>
      <c r="X93" s="72"/>
      <c r="Y93" s="72"/>
      <c r="Z93" s="72"/>
      <c r="AA93" s="72"/>
      <c r="AB93" s="72"/>
      <c r="AC93" s="73">
        <f t="shared" si="12"/>
        <v>0</v>
      </c>
      <c r="AD93" s="64">
        <f t="shared" si="8"/>
        <v>0</v>
      </c>
    </row>
    <row r="94" spans="1:30" x14ac:dyDescent="0.3">
      <c r="A94" s="92"/>
      <c r="B94" s="96"/>
      <c r="C94" s="92"/>
      <c r="D94" s="94"/>
      <c r="E94" s="95"/>
      <c r="F94" s="90"/>
      <c r="G94" s="64">
        <f t="shared" si="9"/>
        <v>5</v>
      </c>
      <c r="H94" s="72"/>
      <c r="I94" s="72"/>
      <c r="J94" s="72"/>
      <c r="K94" s="72"/>
      <c r="L94" s="72"/>
      <c r="M94" s="72"/>
      <c r="N94" s="72"/>
      <c r="O94" s="72"/>
      <c r="P94" s="72"/>
      <c r="Q94" s="72"/>
      <c r="R94" s="72"/>
      <c r="S94" s="72"/>
      <c r="T94" s="72"/>
      <c r="U94" s="72"/>
      <c r="V94" s="72"/>
      <c r="W94" s="72"/>
      <c r="X94" s="72"/>
      <c r="Y94" s="72"/>
      <c r="Z94" s="72"/>
      <c r="AA94" s="72"/>
      <c r="AB94" s="72"/>
      <c r="AC94" s="73">
        <f t="shared" si="12"/>
        <v>0</v>
      </c>
      <c r="AD94" s="64">
        <f t="shared" si="8"/>
        <v>0</v>
      </c>
    </row>
    <row r="95" spans="1:30" x14ac:dyDescent="0.3">
      <c r="A95" s="92"/>
      <c r="B95" s="96"/>
      <c r="C95" s="92"/>
      <c r="D95" s="94"/>
      <c r="E95" s="95"/>
      <c r="F95" s="90"/>
      <c r="G95" s="64">
        <f t="shared" si="9"/>
        <v>5</v>
      </c>
      <c r="H95" s="72"/>
      <c r="I95" s="72"/>
      <c r="J95" s="72"/>
      <c r="K95" s="72"/>
      <c r="L95" s="72"/>
      <c r="M95" s="72"/>
      <c r="N95" s="72"/>
      <c r="O95" s="72"/>
      <c r="P95" s="72"/>
      <c r="Q95" s="72"/>
      <c r="R95" s="72"/>
      <c r="S95" s="72"/>
      <c r="T95" s="72"/>
      <c r="U95" s="72"/>
      <c r="V95" s="72"/>
      <c r="W95" s="72"/>
      <c r="X95" s="72"/>
      <c r="Y95" s="72"/>
      <c r="Z95" s="72"/>
      <c r="AA95" s="72"/>
      <c r="AB95" s="72"/>
      <c r="AC95" s="73">
        <f t="shared" si="12"/>
        <v>0</v>
      </c>
      <c r="AD95" s="64">
        <f t="shared" si="8"/>
        <v>0</v>
      </c>
    </row>
    <row r="96" spans="1:30" x14ac:dyDescent="0.3">
      <c r="A96" s="92"/>
      <c r="B96" s="96"/>
      <c r="C96" s="92"/>
      <c r="D96" s="94"/>
      <c r="E96" s="95"/>
      <c r="F96" s="90"/>
      <c r="G96" s="64">
        <f t="shared" si="9"/>
        <v>5</v>
      </c>
      <c r="H96" s="72"/>
      <c r="I96" s="72"/>
      <c r="J96" s="72"/>
      <c r="K96" s="72"/>
      <c r="L96" s="72"/>
      <c r="M96" s="72"/>
      <c r="N96" s="72"/>
      <c r="O96" s="72"/>
      <c r="P96" s="72"/>
      <c r="Q96" s="72"/>
      <c r="R96" s="72"/>
      <c r="S96" s="72"/>
      <c r="T96" s="72"/>
      <c r="U96" s="72"/>
      <c r="V96" s="72"/>
      <c r="W96" s="72"/>
      <c r="X96" s="72"/>
      <c r="Y96" s="72"/>
      <c r="Z96" s="72"/>
      <c r="AA96" s="72"/>
      <c r="AB96" s="72"/>
      <c r="AC96" s="73">
        <f t="shared" si="12"/>
        <v>0</v>
      </c>
      <c r="AD96" s="64">
        <f t="shared" si="8"/>
        <v>0</v>
      </c>
    </row>
    <row r="97" spans="1:38" x14ac:dyDescent="0.3">
      <c r="A97" s="92"/>
      <c r="B97" s="96"/>
      <c r="C97" s="92"/>
      <c r="D97" s="94"/>
      <c r="E97" s="95"/>
      <c r="F97" s="90"/>
      <c r="G97" s="64">
        <f t="shared" si="9"/>
        <v>5</v>
      </c>
      <c r="H97" s="72"/>
      <c r="I97" s="72"/>
      <c r="J97" s="72"/>
      <c r="K97" s="72"/>
      <c r="L97" s="72"/>
      <c r="M97" s="72"/>
      <c r="N97" s="72"/>
      <c r="O97" s="72"/>
      <c r="P97" s="72"/>
      <c r="Q97" s="72"/>
      <c r="R97" s="72"/>
      <c r="S97" s="72"/>
      <c r="T97" s="72"/>
      <c r="U97" s="72"/>
      <c r="V97" s="72"/>
      <c r="W97" s="72"/>
      <c r="X97" s="72"/>
      <c r="Y97" s="72"/>
      <c r="Z97" s="72"/>
      <c r="AA97" s="72"/>
      <c r="AB97" s="72"/>
      <c r="AC97" s="73">
        <f t="shared" si="12"/>
        <v>0</v>
      </c>
      <c r="AD97" s="64">
        <f t="shared" si="8"/>
        <v>0</v>
      </c>
    </row>
    <row r="98" spans="1:38" x14ac:dyDescent="0.3">
      <c r="A98" s="92"/>
      <c r="B98" s="96"/>
      <c r="C98" s="92"/>
      <c r="D98" s="104"/>
      <c r="E98" s="95"/>
      <c r="F98" s="90"/>
      <c r="G98" s="64">
        <f t="shared" si="9"/>
        <v>5</v>
      </c>
      <c r="H98" s="62"/>
      <c r="I98" s="62"/>
      <c r="J98" s="62"/>
      <c r="K98" s="62"/>
      <c r="L98" s="62"/>
      <c r="M98" s="62"/>
      <c r="N98" s="62"/>
      <c r="O98" s="62"/>
      <c r="P98" s="62"/>
      <c r="Q98" s="62"/>
      <c r="R98" s="62"/>
      <c r="S98" s="62"/>
      <c r="T98" s="62"/>
      <c r="U98" s="62"/>
      <c r="V98" s="62"/>
      <c r="W98" s="62"/>
      <c r="X98" s="62"/>
      <c r="Y98" s="62"/>
      <c r="Z98" s="62"/>
      <c r="AA98" s="62"/>
      <c r="AB98" s="72"/>
      <c r="AC98" s="73">
        <f t="shared" si="12"/>
        <v>0</v>
      </c>
      <c r="AD98" s="64">
        <f t="shared" si="8"/>
        <v>0</v>
      </c>
    </row>
    <row r="99" spans="1:38" x14ac:dyDescent="0.3">
      <c r="A99" s="92"/>
      <c r="B99" s="93"/>
      <c r="C99" s="92"/>
      <c r="D99" s="94"/>
      <c r="E99" s="95"/>
      <c r="F99" s="90"/>
      <c r="G99" s="64">
        <f t="shared" si="9"/>
        <v>5</v>
      </c>
      <c r="H99" s="62"/>
      <c r="I99" s="62"/>
      <c r="J99" s="62"/>
      <c r="K99" s="62"/>
      <c r="L99" s="62"/>
      <c r="M99" s="62"/>
      <c r="N99" s="62"/>
      <c r="O99" s="62"/>
      <c r="P99" s="62"/>
      <c r="Q99" s="62"/>
      <c r="R99" s="62"/>
      <c r="S99" s="62"/>
      <c r="T99" s="62"/>
      <c r="U99" s="62"/>
      <c r="V99" s="62"/>
      <c r="W99" s="62"/>
      <c r="X99" s="62"/>
      <c r="Y99" s="62"/>
      <c r="Z99" s="62"/>
      <c r="AA99" s="62"/>
      <c r="AB99" s="72"/>
      <c r="AC99" s="73">
        <f t="shared" si="12"/>
        <v>0</v>
      </c>
      <c r="AD99" s="64">
        <f t="shared" si="8"/>
        <v>0</v>
      </c>
    </row>
    <row r="100" spans="1:38" x14ac:dyDescent="0.3">
      <c r="A100" s="92"/>
      <c r="B100" s="93"/>
      <c r="C100" s="92"/>
      <c r="D100" s="94"/>
      <c r="E100" s="95"/>
      <c r="F100" s="90"/>
      <c r="G100" s="64">
        <f t="shared" si="9"/>
        <v>5</v>
      </c>
      <c r="H100" s="62"/>
      <c r="I100" s="62"/>
      <c r="J100" s="62"/>
      <c r="K100" s="62"/>
      <c r="L100" s="62"/>
      <c r="M100" s="62"/>
      <c r="N100" s="62"/>
      <c r="O100" s="62"/>
      <c r="P100" s="62"/>
      <c r="Q100" s="62"/>
      <c r="R100" s="62"/>
      <c r="S100" s="62"/>
      <c r="T100" s="62"/>
      <c r="U100" s="62"/>
      <c r="V100" s="62"/>
      <c r="W100" s="62"/>
      <c r="X100" s="62"/>
      <c r="Y100" s="62"/>
      <c r="Z100" s="62"/>
      <c r="AA100" s="62"/>
      <c r="AB100" s="72"/>
      <c r="AC100" s="73">
        <f t="shared" si="12"/>
        <v>0</v>
      </c>
      <c r="AD100" s="64">
        <f t="shared" si="8"/>
        <v>0</v>
      </c>
    </row>
    <row r="101" spans="1:38" x14ac:dyDescent="0.3">
      <c r="A101" s="92"/>
      <c r="B101" s="93"/>
      <c r="C101" s="92"/>
      <c r="D101" s="94"/>
      <c r="E101" s="95"/>
      <c r="F101" s="90"/>
      <c r="G101" s="64">
        <f t="shared" si="9"/>
        <v>5</v>
      </c>
      <c r="H101" s="62"/>
      <c r="I101" s="62"/>
      <c r="J101" s="62"/>
      <c r="K101" s="62"/>
      <c r="L101" s="62"/>
      <c r="M101" s="62"/>
      <c r="N101" s="62"/>
      <c r="O101" s="62"/>
      <c r="P101" s="62"/>
      <c r="Q101" s="62"/>
      <c r="R101" s="62"/>
      <c r="S101" s="62"/>
      <c r="T101" s="62"/>
      <c r="U101" s="62"/>
      <c r="V101" s="62"/>
      <c r="W101" s="62"/>
      <c r="X101" s="62"/>
      <c r="Y101" s="62"/>
      <c r="Z101" s="62"/>
      <c r="AA101" s="62"/>
      <c r="AB101" s="72"/>
      <c r="AC101" s="73">
        <f t="shared" si="12"/>
        <v>0</v>
      </c>
      <c r="AD101" s="64">
        <f t="shared" si="8"/>
        <v>0</v>
      </c>
    </row>
    <row r="102" spans="1:38" x14ac:dyDescent="0.3">
      <c r="A102" s="92"/>
      <c r="B102" s="93"/>
      <c r="C102" s="92"/>
      <c r="D102" s="94"/>
      <c r="E102" s="95"/>
      <c r="F102" s="90"/>
      <c r="G102" s="64">
        <f t="shared" si="9"/>
        <v>5</v>
      </c>
      <c r="H102" s="62"/>
      <c r="I102" s="62"/>
      <c r="J102" s="62"/>
      <c r="K102" s="62"/>
      <c r="L102" s="62"/>
      <c r="M102" s="62"/>
      <c r="N102" s="62"/>
      <c r="O102" s="62"/>
      <c r="P102" s="62"/>
      <c r="Q102" s="62"/>
      <c r="R102" s="62"/>
      <c r="S102" s="62"/>
      <c r="T102" s="62"/>
      <c r="U102" s="62"/>
      <c r="V102" s="62"/>
      <c r="W102" s="62"/>
      <c r="X102" s="62"/>
      <c r="Y102" s="62"/>
      <c r="Z102" s="62"/>
      <c r="AA102" s="62"/>
      <c r="AB102" s="72"/>
      <c r="AC102" s="73">
        <f t="shared" si="12"/>
        <v>0</v>
      </c>
      <c r="AD102" s="64">
        <f t="shared" si="8"/>
        <v>0</v>
      </c>
    </row>
    <row r="103" spans="1:38" x14ac:dyDescent="0.3">
      <c r="A103" s="92"/>
      <c r="B103" s="93"/>
      <c r="C103" s="92"/>
      <c r="D103" s="94"/>
      <c r="E103" s="95"/>
      <c r="F103" s="90"/>
      <c r="G103" s="64">
        <f t="shared" si="9"/>
        <v>5</v>
      </c>
      <c r="H103" s="62"/>
      <c r="I103" s="62"/>
      <c r="J103" s="62"/>
      <c r="K103" s="62"/>
      <c r="L103" s="62"/>
      <c r="M103" s="62"/>
      <c r="N103" s="62"/>
      <c r="O103" s="62"/>
      <c r="P103" s="62"/>
      <c r="Q103" s="62"/>
      <c r="R103" s="62"/>
      <c r="S103" s="62"/>
      <c r="T103" s="62"/>
      <c r="U103" s="62"/>
      <c r="V103" s="62"/>
      <c r="W103" s="62"/>
      <c r="X103" s="62"/>
      <c r="Y103" s="62"/>
      <c r="Z103" s="62"/>
      <c r="AA103" s="62"/>
      <c r="AB103" s="72"/>
      <c r="AC103" s="73">
        <f t="shared" si="12"/>
        <v>0</v>
      </c>
      <c r="AD103" s="64">
        <f t="shared" si="8"/>
        <v>0</v>
      </c>
    </row>
    <row r="104" spans="1:38" x14ac:dyDescent="0.3">
      <c r="A104" s="92"/>
      <c r="B104" s="93"/>
      <c r="C104" s="92"/>
      <c r="D104" s="94"/>
      <c r="E104" s="95"/>
      <c r="F104" s="90"/>
      <c r="G104" s="64">
        <f t="shared" si="9"/>
        <v>5</v>
      </c>
      <c r="H104" s="62"/>
      <c r="I104" s="62"/>
      <c r="J104" s="62"/>
      <c r="K104" s="62"/>
      <c r="L104" s="62"/>
      <c r="M104" s="62"/>
      <c r="N104" s="62"/>
      <c r="O104" s="62"/>
      <c r="P104" s="62"/>
      <c r="Q104" s="62"/>
      <c r="R104" s="62"/>
      <c r="S104" s="62"/>
      <c r="T104" s="62"/>
      <c r="U104" s="62"/>
      <c r="V104" s="62"/>
      <c r="W104" s="62"/>
      <c r="X104" s="62"/>
      <c r="Y104" s="62"/>
      <c r="Z104" s="62"/>
      <c r="AA104" s="62"/>
      <c r="AB104" s="72"/>
      <c r="AC104" s="73">
        <f t="shared" si="12"/>
        <v>0</v>
      </c>
      <c r="AD104" s="64">
        <f t="shared" si="8"/>
        <v>0</v>
      </c>
    </row>
    <row r="105" spans="1:38" x14ac:dyDescent="0.3">
      <c r="A105" s="92"/>
      <c r="B105" s="93"/>
      <c r="C105" s="92"/>
      <c r="D105" s="94"/>
      <c r="E105" s="95"/>
      <c r="F105" s="90"/>
      <c r="G105" s="64">
        <f t="shared" si="9"/>
        <v>5</v>
      </c>
      <c r="H105" s="62"/>
      <c r="I105" s="62"/>
      <c r="J105" s="62"/>
      <c r="K105" s="62"/>
      <c r="L105" s="62"/>
      <c r="M105" s="62"/>
      <c r="N105" s="62"/>
      <c r="O105" s="62"/>
      <c r="P105" s="62"/>
      <c r="Q105" s="62"/>
      <c r="R105" s="62"/>
      <c r="S105" s="62"/>
      <c r="T105" s="62"/>
      <c r="U105" s="62"/>
      <c r="V105" s="62"/>
      <c r="W105" s="62"/>
      <c r="X105" s="62"/>
      <c r="Y105" s="62"/>
      <c r="Z105" s="62"/>
      <c r="AA105" s="62"/>
      <c r="AB105" s="72"/>
      <c r="AC105" s="73">
        <f t="shared" si="12"/>
        <v>0</v>
      </c>
      <c r="AD105" s="64">
        <f t="shared" si="8"/>
        <v>0</v>
      </c>
    </row>
    <row r="106" spans="1:38" x14ac:dyDescent="0.3">
      <c r="A106" s="92"/>
      <c r="B106" s="93"/>
      <c r="C106" s="92"/>
      <c r="D106" s="94"/>
      <c r="E106" s="95"/>
      <c r="F106" s="90"/>
      <c r="G106" s="64">
        <f t="shared" si="9"/>
        <v>5</v>
      </c>
      <c r="H106" s="62"/>
      <c r="I106" s="62"/>
      <c r="J106" s="62"/>
      <c r="K106" s="62"/>
      <c r="L106" s="62"/>
      <c r="M106" s="62"/>
      <c r="N106" s="62"/>
      <c r="O106" s="62"/>
      <c r="P106" s="62"/>
      <c r="Q106" s="62"/>
      <c r="R106" s="62"/>
      <c r="S106" s="62"/>
      <c r="T106" s="62"/>
      <c r="U106" s="62"/>
      <c r="V106" s="62"/>
      <c r="W106" s="62"/>
      <c r="X106" s="62"/>
      <c r="Y106" s="62"/>
      <c r="Z106" s="62"/>
      <c r="AA106" s="62"/>
      <c r="AB106" s="72"/>
      <c r="AC106" s="73">
        <f t="shared" si="12"/>
        <v>0</v>
      </c>
      <c r="AD106" s="64">
        <f t="shared" si="8"/>
        <v>0</v>
      </c>
    </row>
    <row r="107" spans="1:38" x14ac:dyDescent="0.3">
      <c r="A107" s="92"/>
      <c r="B107" s="93"/>
      <c r="C107" s="92"/>
      <c r="D107" s="94"/>
      <c r="E107" s="95"/>
      <c r="F107" s="90"/>
      <c r="G107" s="64">
        <f t="shared" si="9"/>
        <v>5</v>
      </c>
      <c r="H107" s="62"/>
      <c r="I107" s="62"/>
      <c r="J107" s="62"/>
      <c r="K107" s="62"/>
      <c r="L107" s="62"/>
      <c r="M107" s="62"/>
      <c r="N107" s="62"/>
      <c r="O107" s="62"/>
      <c r="P107" s="62"/>
      <c r="Q107" s="62"/>
      <c r="R107" s="62"/>
      <c r="S107" s="62"/>
      <c r="T107" s="62"/>
      <c r="U107" s="62"/>
      <c r="V107" s="62"/>
      <c r="W107" s="62"/>
      <c r="X107" s="62"/>
      <c r="Y107" s="62"/>
      <c r="Z107" s="62"/>
      <c r="AA107" s="62"/>
      <c r="AB107" s="72"/>
      <c r="AC107" s="73">
        <f t="shared" si="10"/>
        <v>0</v>
      </c>
      <c r="AD107" s="64">
        <f t="shared" si="8"/>
        <v>0</v>
      </c>
    </row>
    <row r="108" spans="1:38" x14ac:dyDescent="0.3">
      <c r="A108" s="92"/>
      <c r="B108" s="93"/>
      <c r="C108" s="92"/>
      <c r="D108" s="94"/>
      <c r="E108" s="95"/>
      <c r="F108" s="90"/>
      <c r="G108" s="64">
        <f t="shared" si="9"/>
        <v>5</v>
      </c>
      <c r="H108" s="62"/>
      <c r="I108" s="62"/>
      <c r="J108" s="62"/>
      <c r="K108" s="62"/>
      <c r="L108" s="62"/>
      <c r="M108" s="62"/>
      <c r="N108" s="62"/>
      <c r="O108" s="62"/>
      <c r="P108" s="62"/>
      <c r="Q108" s="62"/>
      <c r="R108" s="62"/>
      <c r="S108" s="62"/>
      <c r="T108" s="62"/>
      <c r="U108" s="62"/>
      <c r="V108" s="62"/>
      <c r="W108" s="62"/>
      <c r="X108" s="62"/>
      <c r="Y108" s="62"/>
      <c r="Z108" s="62"/>
      <c r="AA108" s="62"/>
      <c r="AB108" s="72"/>
      <c r="AC108" s="73">
        <f t="shared" si="10"/>
        <v>0</v>
      </c>
      <c r="AD108" s="64">
        <f t="shared" si="8"/>
        <v>0</v>
      </c>
    </row>
    <row r="109" spans="1:38" x14ac:dyDescent="0.3">
      <c r="A109" s="92"/>
      <c r="B109" s="93"/>
      <c r="C109" s="92"/>
      <c r="D109" s="94"/>
      <c r="E109" s="95"/>
      <c r="F109" s="90"/>
      <c r="G109" s="64">
        <f t="shared" si="9"/>
        <v>5</v>
      </c>
      <c r="H109" s="62"/>
      <c r="I109" s="62"/>
      <c r="J109" s="62"/>
      <c r="K109" s="62"/>
      <c r="L109" s="62"/>
      <c r="M109" s="62"/>
      <c r="N109" s="62"/>
      <c r="O109" s="62"/>
      <c r="P109" s="62"/>
      <c r="Q109" s="62"/>
      <c r="R109" s="62"/>
      <c r="S109" s="62"/>
      <c r="T109" s="62"/>
      <c r="U109" s="62"/>
      <c r="V109" s="62"/>
      <c r="W109" s="62"/>
      <c r="X109" s="62"/>
      <c r="Y109" s="62"/>
      <c r="Z109" s="62"/>
      <c r="AA109" s="62"/>
      <c r="AB109" s="72"/>
      <c r="AC109" s="73">
        <f t="shared" si="10"/>
        <v>0</v>
      </c>
      <c r="AD109" s="64">
        <f t="shared" si="8"/>
        <v>0</v>
      </c>
    </row>
    <row r="110" spans="1:38" s="161" customFormat="1" x14ac:dyDescent="0.3">
      <c r="A110" s="163"/>
      <c r="B110" s="164"/>
      <c r="C110" s="163"/>
      <c r="D110" s="156"/>
      <c r="E110" s="95"/>
      <c r="F110" s="89"/>
      <c r="G110" s="64">
        <f t="shared" si="9"/>
        <v>5</v>
      </c>
      <c r="H110" s="61"/>
      <c r="I110" s="61"/>
      <c r="J110" s="61"/>
      <c r="K110" s="61"/>
      <c r="L110" s="61"/>
      <c r="M110" s="61"/>
      <c r="N110" s="61"/>
      <c r="O110" s="61"/>
      <c r="P110" s="61"/>
      <c r="Q110" s="61"/>
      <c r="R110" s="61"/>
      <c r="S110" s="61"/>
      <c r="T110" s="61"/>
      <c r="U110" s="61"/>
      <c r="V110" s="61"/>
      <c r="W110" s="61"/>
      <c r="X110" s="61"/>
      <c r="Y110" s="61"/>
      <c r="Z110" s="61"/>
      <c r="AA110" s="61"/>
      <c r="AB110" s="148"/>
      <c r="AC110" s="73">
        <f t="shared" ref="AC110" si="13">SUM(H110:AB110)</f>
        <v>0</v>
      </c>
      <c r="AD110" s="64">
        <f t="shared" ref="AD110" si="14">AC110-E110</f>
        <v>0</v>
      </c>
      <c r="AE110" s="55"/>
      <c r="AF110" s="147"/>
      <c r="AG110" s="147"/>
      <c r="AH110" s="147"/>
      <c r="AI110" s="147"/>
      <c r="AJ110" s="147"/>
      <c r="AK110" s="147"/>
      <c r="AL110" s="147"/>
    </row>
    <row r="111" spans="1:38" x14ac:dyDescent="0.3">
      <c r="A111" s="92"/>
      <c r="B111" s="93"/>
      <c r="C111" s="92"/>
      <c r="D111" s="94"/>
      <c r="E111" s="95"/>
      <c r="F111" s="90"/>
      <c r="G111" s="64">
        <f t="shared" si="9"/>
        <v>5</v>
      </c>
      <c r="H111" s="72"/>
      <c r="I111" s="72"/>
      <c r="J111" s="72"/>
      <c r="K111" s="72"/>
      <c r="L111" s="72"/>
      <c r="M111" s="72"/>
      <c r="N111" s="72"/>
      <c r="O111" s="72"/>
      <c r="P111" s="72"/>
      <c r="Q111" s="72"/>
      <c r="R111" s="72"/>
      <c r="S111" s="72"/>
      <c r="T111" s="72"/>
      <c r="U111" s="72"/>
      <c r="V111" s="72"/>
      <c r="W111" s="72"/>
      <c r="X111" s="72"/>
      <c r="Y111" s="72"/>
      <c r="Z111" s="72"/>
      <c r="AA111" s="72"/>
      <c r="AB111" s="72"/>
      <c r="AC111" s="73">
        <f t="shared" si="10"/>
        <v>0</v>
      </c>
      <c r="AD111" s="64">
        <f t="shared" si="8"/>
        <v>0</v>
      </c>
    </row>
    <row r="112" spans="1:38" x14ac:dyDescent="0.3">
      <c r="A112" s="92"/>
      <c r="B112" s="93"/>
      <c r="C112" s="92"/>
      <c r="D112" s="94"/>
      <c r="E112" s="95"/>
      <c r="F112" s="90"/>
      <c r="G112" s="64">
        <f t="shared" si="9"/>
        <v>5</v>
      </c>
      <c r="H112" s="72"/>
      <c r="I112" s="72"/>
      <c r="J112" s="72"/>
      <c r="K112" s="72"/>
      <c r="L112" s="72"/>
      <c r="M112" s="72"/>
      <c r="N112" s="72"/>
      <c r="O112" s="72"/>
      <c r="P112" s="72"/>
      <c r="Q112" s="72"/>
      <c r="R112" s="72"/>
      <c r="S112" s="72"/>
      <c r="T112" s="72"/>
      <c r="U112" s="72"/>
      <c r="V112" s="72"/>
      <c r="W112" s="72"/>
      <c r="X112" s="72"/>
      <c r="Y112" s="72"/>
      <c r="Z112" s="72"/>
      <c r="AA112" s="72"/>
      <c r="AB112" s="72"/>
      <c r="AC112" s="73">
        <f t="shared" si="10"/>
        <v>0</v>
      </c>
      <c r="AD112" s="64">
        <f t="shared" si="8"/>
        <v>0</v>
      </c>
    </row>
    <row r="113" spans="1:30" x14ac:dyDescent="0.3">
      <c r="A113" s="92"/>
      <c r="B113" s="93"/>
      <c r="C113" s="92"/>
      <c r="D113" s="94"/>
      <c r="E113" s="95"/>
      <c r="F113" s="90"/>
      <c r="G113" s="64">
        <f t="shared" si="9"/>
        <v>5</v>
      </c>
      <c r="H113" s="72"/>
      <c r="I113" s="72"/>
      <c r="J113" s="72"/>
      <c r="K113" s="72"/>
      <c r="L113" s="72"/>
      <c r="M113" s="72"/>
      <c r="N113" s="72"/>
      <c r="O113" s="72"/>
      <c r="P113" s="72"/>
      <c r="Q113" s="72"/>
      <c r="R113" s="72"/>
      <c r="S113" s="72"/>
      <c r="T113" s="72"/>
      <c r="U113" s="72"/>
      <c r="V113" s="72"/>
      <c r="W113" s="72"/>
      <c r="X113" s="72"/>
      <c r="Y113" s="72"/>
      <c r="Z113" s="72"/>
      <c r="AA113" s="72"/>
      <c r="AB113" s="72"/>
      <c r="AC113" s="73">
        <f t="shared" si="10"/>
        <v>0</v>
      </c>
      <c r="AD113" s="64">
        <f t="shared" si="8"/>
        <v>0</v>
      </c>
    </row>
    <row r="114" spans="1:30" x14ac:dyDescent="0.3">
      <c r="A114" s="92"/>
      <c r="B114" s="93"/>
      <c r="C114" s="92"/>
      <c r="D114" s="94"/>
      <c r="E114" s="95"/>
      <c r="G114" s="64">
        <f t="shared" si="9"/>
        <v>5</v>
      </c>
      <c r="H114" s="72"/>
      <c r="I114" s="72"/>
      <c r="J114" s="72"/>
      <c r="K114" s="72"/>
      <c r="L114" s="72"/>
      <c r="M114" s="72"/>
      <c r="N114" s="72"/>
      <c r="O114" s="72"/>
      <c r="P114" s="72"/>
      <c r="Q114" s="72"/>
      <c r="R114" s="72"/>
      <c r="S114" s="72"/>
      <c r="T114" s="72"/>
      <c r="U114" s="72"/>
      <c r="V114" s="72"/>
      <c r="W114" s="72"/>
      <c r="X114" s="72"/>
      <c r="Y114" s="72"/>
      <c r="Z114" s="72"/>
      <c r="AA114" s="72"/>
      <c r="AB114" s="72"/>
      <c r="AC114" s="73">
        <f t="shared" si="10"/>
        <v>0</v>
      </c>
      <c r="AD114" s="64">
        <f t="shared" si="8"/>
        <v>0</v>
      </c>
    </row>
    <row r="115" spans="1:30" x14ac:dyDescent="0.3">
      <c r="A115" s="92"/>
      <c r="B115" s="93"/>
      <c r="C115" s="92"/>
      <c r="D115" s="94"/>
      <c r="E115" s="95"/>
      <c r="G115" s="64">
        <f t="shared" si="9"/>
        <v>5</v>
      </c>
      <c r="H115" s="72"/>
      <c r="I115" s="72"/>
      <c r="J115" s="72"/>
      <c r="K115" s="72"/>
      <c r="L115" s="72"/>
      <c r="M115" s="72"/>
      <c r="N115" s="72"/>
      <c r="O115" s="72"/>
      <c r="P115" s="72"/>
      <c r="Q115" s="72"/>
      <c r="R115" s="72"/>
      <c r="S115" s="72"/>
      <c r="T115" s="72"/>
      <c r="U115" s="72"/>
      <c r="V115" s="72"/>
      <c r="W115" s="72"/>
      <c r="X115" s="72"/>
      <c r="Y115" s="72"/>
      <c r="Z115" s="72"/>
      <c r="AA115" s="72"/>
      <c r="AB115" s="72"/>
      <c r="AC115" s="73">
        <f t="shared" si="10"/>
        <v>0</v>
      </c>
      <c r="AD115" s="64">
        <f t="shared" si="8"/>
        <v>0</v>
      </c>
    </row>
    <row r="116" spans="1:30" x14ac:dyDescent="0.3">
      <c r="A116" s="92"/>
      <c r="B116" s="93"/>
      <c r="C116" s="92"/>
      <c r="D116" s="94"/>
      <c r="E116" s="95"/>
      <c r="F116" s="90"/>
      <c r="G116" s="64">
        <f t="shared" si="9"/>
        <v>5</v>
      </c>
      <c r="H116" s="72"/>
      <c r="I116" s="72"/>
      <c r="J116" s="72"/>
      <c r="K116" s="72"/>
      <c r="L116" s="72"/>
      <c r="M116" s="72"/>
      <c r="N116" s="72"/>
      <c r="O116" s="72"/>
      <c r="P116" s="72"/>
      <c r="Q116" s="72"/>
      <c r="R116" s="72"/>
      <c r="S116" s="72"/>
      <c r="T116" s="72"/>
      <c r="U116" s="72"/>
      <c r="V116" s="72"/>
      <c r="W116" s="72"/>
      <c r="X116" s="72"/>
      <c r="Y116" s="72"/>
      <c r="Z116" s="72"/>
      <c r="AA116" s="72"/>
      <c r="AB116" s="72"/>
      <c r="AC116" s="73">
        <f t="shared" si="10"/>
        <v>0</v>
      </c>
      <c r="AD116" s="64">
        <f t="shared" si="8"/>
        <v>0</v>
      </c>
    </row>
    <row r="117" spans="1:30" x14ac:dyDescent="0.3">
      <c r="A117" s="92"/>
      <c r="B117" s="93"/>
      <c r="C117" s="92"/>
      <c r="D117" s="94"/>
      <c r="E117" s="95"/>
      <c r="F117" s="90"/>
      <c r="G117" s="64">
        <f t="shared" si="9"/>
        <v>5</v>
      </c>
      <c r="H117" s="72"/>
      <c r="I117" s="72"/>
      <c r="J117" s="72"/>
      <c r="K117" s="72"/>
      <c r="L117" s="72"/>
      <c r="M117" s="72"/>
      <c r="N117" s="72"/>
      <c r="O117" s="72"/>
      <c r="P117" s="72"/>
      <c r="Q117" s="72"/>
      <c r="R117" s="72"/>
      <c r="S117" s="72"/>
      <c r="T117" s="72"/>
      <c r="U117" s="72"/>
      <c r="V117" s="72"/>
      <c r="W117" s="72"/>
      <c r="X117" s="72"/>
      <c r="Y117" s="72"/>
      <c r="Z117" s="72"/>
      <c r="AA117" s="72"/>
      <c r="AB117" s="72"/>
      <c r="AC117" s="73">
        <f t="shared" si="10"/>
        <v>0</v>
      </c>
      <c r="AD117" s="64">
        <f t="shared" si="8"/>
        <v>0</v>
      </c>
    </row>
    <row r="118" spans="1:30" x14ac:dyDescent="0.3">
      <c r="A118" s="92"/>
      <c r="B118" s="93"/>
      <c r="C118" s="92"/>
      <c r="D118" s="94"/>
      <c r="E118" s="95"/>
      <c r="F118" s="90"/>
      <c r="G118" s="64">
        <f t="shared" si="9"/>
        <v>5</v>
      </c>
      <c r="H118" s="62"/>
      <c r="I118" s="62"/>
      <c r="J118" s="62"/>
      <c r="K118" s="62"/>
      <c r="L118" s="62"/>
      <c r="M118" s="62"/>
      <c r="N118" s="62"/>
      <c r="O118" s="62"/>
      <c r="P118" s="62"/>
      <c r="Q118" s="62"/>
      <c r="R118" s="62"/>
      <c r="S118" s="62"/>
      <c r="T118" s="62"/>
      <c r="U118" s="62"/>
      <c r="V118" s="62"/>
      <c r="W118" s="62"/>
      <c r="X118" s="62"/>
      <c r="Y118" s="62"/>
      <c r="Z118" s="62"/>
      <c r="AA118" s="62"/>
      <c r="AB118" s="72"/>
      <c r="AC118" s="73">
        <f t="shared" si="10"/>
        <v>0</v>
      </c>
      <c r="AD118" s="64">
        <f t="shared" si="8"/>
        <v>0</v>
      </c>
    </row>
    <row r="119" spans="1:30" x14ac:dyDescent="0.3">
      <c r="A119" s="92"/>
      <c r="B119" s="93"/>
      <c r="C119" s="92"/>
      <c r="D119" s="94"/>
      <c r="E119" s="95"/>
      <c r="F119" s="90"/>
      <c r="G119" s="64">
        <f t="shared" si="9"/>
        <v>5</v>
      </c>
      <c r="H119" s="62"/>
      <c r="I119" s="62"/>
      <c r="J119" s="62"/>
      <c r="K119" s="62"/>
      <c r="L119" s="62"/>
      <c r="M119" s="62"/>
      <c r="N119" s="62"/>
      <c r="O119" s="62"/>
      <c r="P119" s="62"/>
      <c r="Q119" s="62"/>
      <c r="R119" s="62"/>
      <c r="S119" s="62"/>
      <c r="T119" s="62"/>
      <c r="U119" s="62"/>
      <c r="V119" s="62"/>
      <c r="W119" s="62"/>
      <c r="X119" s="62"/>
      <c r="Y119" s="62"/>
      <c r="Z119" s="62"/>
      <c r="AA119" s="62"/>
      <c r="AB119" s="72"/>
      <c r="AC119" s="73">
        <f t="shared" si="10"/>
        <v>0</v>
      </c>
      <c r="AD119" s="64">
        <f t="shared" si="8"/>
        <v>0</v>
      </c>
    </row>
    <row r="120" spans="1:30" x14ac:dyDescent="0.3">
      <c r="A120" s="92"/>
      <c r="B120" s="93"/>
      <c r="C120" s="92"/>
      <c r="D120" s="94"/>
      <c r="E120" s="95"/>
      <c r="F120" s="90"/>
      <c r="G120" s="64">
        <f t="shared" si="9"/>
        <v>5</v>
      </c>
      <c r="H120" s="72"/>
      <c r="I120" s="72"/>
      <c r="J120" s="72"/>
      <c r="K120" s="72"/>
      <c r="L120" s="72"/>
      <c r="M120" s="72"/>
      <c r="N120" s="72"/>
      <c r="O120" s="72"/>
      <c r="P120" s="72"/>
      <c r="Q120" s="72"/>
      <c r="R120" s="72"/>
      <c r="S120" s="72"/>
      <c r="T120" s="72"/>
      <c r="U120" s="72"/>
      <c r="V120" s="72"/>
      <c r="W120" s="72"/>
      <c r="X120" s="72"/>
      <c r="Y120" s="72"/>
      <c r="Z120" s="72"/>
      <c r="AA120" s="72"/>
      <c r="AB120" s="72"/>
      <c r="AC120" s="73">
        <f t="shared" si="10"/>
        <v>0</v>
      </c>
      <c r="AD120" s="64">
        <f t="shared" si="8"/>
        <v>0</v>
      </c>
    </row>
    <row r="121" spans="1:30" x14ac:dyDescent="0.3">
      <c r="A121" s="92"/>
      <c r="B121" s="93"/>
      <c r="C121" s="92"/>
      <c r="D121" s="94"/>
      <c r="E121" s="95"/>
      <c r="F121" s="90"/>
      <c r="G121" s="64">
        <f t="shared" si="9"/>
        <v>5</v>
      </c>
      <c r="H121" s="72"/>
      <c r="I121" s="72"/>
      <c r="J121" s="72"/>
      <c r="K121" s="72"/>
      <c r="L121" s="72"/>
      <c r="M121" s="72"/>
      <c r="N121" s="72"/>
      <c r="O121" s="72"/>
      <c r="P121" s="72"/>
      <c r="Q121" s="72"/>
      <c r="R121" s="72"/>
      <c r="S121" s="72"/>
      <c r="T121" s="72"/>
      <c r="U121" s="72"/>
      <c r="V121" s="72"/>
      <c r="W121" s="72"/>
      <c r="X121" s="72"/>
      <c r="Y121" s="72"/>
      <c r="Z121" s="72"/>
      <c r="AA121" s="72"/>
      <c r="AB121" s="72"/>
      <c r="AC121" s="73">
        <f t="shared" si="10"/>
        <v>0</v>
      </c>
      <c r="AD121" s="64">
        <f t="shared" si="8"/>
        <v>0</v>
      </c>
    </row>
    <row r="122" spans="1:30" x14ac:dyDescent="0.3">
      <c r="A122" s="92"/>
      <c r="B122" s="93"/>
      <c r="C122" s="92"/>
      <c r="D122" s="94"/>
      <c r="E122" s="95"/>
      <c r="F122" s="90"/>
      <c r="G122" s="64">
        <f t="shared" si="9"/>
        <v>5</v>
      </c>
      <c r="H122" s="72"/>
      <c r="I122" s="72"/>
      <c r="J122" s="72"/>
      <c r="K122" s="72"/>
      <c r="L122" s="72"/>
      <c r="M122" s="72"/>
      <c r="N122" s="72"/>
      <c r="O122" s="72"/>
      <c r="P122" s="72"/>
      <c r="Q122" s="72"/>
      <c r="R122" s="72"/>
      <c r="S122" s="72"/>
      <c r="T122" s="72"/>
      <c r="U122" s="72"/>
      <c r="V122" s="72"/>
      <c r="W122" s="72"/>
      <c r="X122" s="72"/>
      <c r="Y122" s="72"/>
      <c r="Z122" s="72"/>
      <c r="AA122" s="72"/>
      <c r="AB122" s="72"/>
      <c r="AC122" s="73">
        <f t="shared" si="10"/>
        <v>0</v>
      </c>
      <c r="AD122" s="64">
        <f t="shared" si="8"/>
        <v>0</v>
      </c>
    </row>
    <row r="123" spans="1:30" x14ac:dyDescent="0.3">
      <c r="A123" s="92"/>
      <c r="B123" s="93"/>
      <c r="C123" s="92"/>
      <c r="D123" s="94"/>
      <c r="E123" s="95"/>
      <c r="F123" s="90"/>
      <c r="G123" s="64">
        <f t="shared" si="9"/>
        <v>5</v>
      </c>
      <c r="H123" s="72"/>
      <c r="I123" s="72"/>
      <c r="J123" s="72"/>
      <c r="K123" s="72"/>
      <c r="L123" s="72"/>
      <c r="M123" s="72"/>
      <c r="N123" s="72"/>
      <c r="O123" s="72"/>
      <c r="P123" s="72"/>
      <c r="Q123" s="72"/>
      <c r="R123" s="72"/>
      <c r="S123" s="72"/>
      <c r="T123" s="72"/>
      <c r="U123" s="72"/>
      <c r="V123" s="72"/>
      <c r="W123" s="72"/>
      <c r="X123" s="72"/>
      <c r="Y123" s="72"/>
      <c r="Z123" s="72"/>
      <c r="AA123" s="72"/>
      <c r="AB123" s="72"/>
      <c r="AC123" s="73">
        <f t="shared" si="10"/>
        <v>0</v>
      </c>
      <c r="AD123" s="64">
        <f t="shared" si="8"/>
        <v>0</v>
      </c>
    </row>
    <row r="124" spans="1:30" x14ac:dyDescent="0.3">
      <c r="A124" s="92"/>
      <c r="B124" s="96"/>
      <c r="C124" s="92"/>
      <c r="D124" s="94"/>
      <c r="E124" s="95"/>
      <c r="F124" s="90"/>
      <c r="G124" s="64">
        <f t="shared" si="9"/>
        <v>5</v>
      </c>
      <c r="H124" s="62"/>
      <c r="I124" s="62"/>
      <c r="J124" s="62"/>
      <c r="K124" s="62"/>
      <c r="L124" s="62"/>
      <c r="M124" s="62"/>
      <c r="N124" s="62"/>
      <c r="O124" s="62"/>
      <c r="P124" s="62"/>
      <c r="Q124" s="62"/>
      <c r="R124" s="62"/>
      <c r="S124" s="62"/>
      <c r="T124" s="62"/>
      <c r="U124" s="62"/>
      <c r="V124" s="62"/>
      <c r="W124" s="62"/>
      <c r="X124" s="62"/>
      <c r="Y124" s="62"/>
      <c r="Z124" s="62"/>
      <c r="AA124" s="62"/>
      <c r="AB124" s="72"/>
      <c r="AC124" s="73">
        <f t="shared" si="10"/>
        <v>0</v>
      </c>
      <c r="AD124" s="64">
        <f t="shared" si="8"/>
        <v>0</v>
      </c>
    </row>
    <row r="125" spans="1:30" x14ac:dyDescent="0.3">
      <c r="A125" s="92"/>
      <c r="B125" s="93"/>
      <c r="C125" s="92"/>
      <c r="D125" s="94"/>
      <c r="E125" s="95"/>
      <c r="F125" s="90"/>
      <c r="G125" s="64">
        <f t="shared" si="9"/>
        <v>5</v>
      </c>
      <c r="H125" s="62"/>
      <c r="I125" s="62"/>
      <c r="J125" s="62"/>
      <c r="K125" s="62"/>
      <c r="L125" s="62"/>
      <c r="M125" s="62"/>
      <c r="N125" s="62"/>
      <c r="O125" s="62"/>
      <c r="P125" s="62"/>
      <c r="Q125" s="62"/>
      <c r="R125" s="62"/>
      <c r="S125" s="62"/>
      <c r="T125" s="62"/>
      <c r="U125" s="62"/>
      <c r="V125" s="62"/>
      <c r="W125" s="62"/>
      <c r="X125" s="62"/>
      <c r="Y125" s="62"/>
      <c r="Z125" s="62"/>
      <c r="AA125" s="62"/>
      <c r="AB125" s="72"/>
      <c r="AC125" s="73">
        <f t="shared" si="10"/>
        <v>0</v>
      </c>
      <c r="AD125" s="64">
        <f t="shared" si="8"/>
        <v>0</v>
      </c>
    </row>
    <row r="126" spans="1:30" x14ac:dyDescent="0.3">
      <c r="A126" s="92"/>
      <c r="B126" s="93"/>
      <c r="C126" s="92"/>
      <c r="D126" s="94"/>
      <c r="E126" s="95"/>
      <c r="F126" s="90"/>
      <c r="G126" s="64">
        <f t="shared" si="9"/>
        <v>5</v>
      </c>
      <c r="H126" s="62"/>
      <c r="I126" s="62"/>
      <c r="J126" s="62"/>
      <c r="K126" s="62"/>
      <c r="L126" s="62"/>
      <c r="M126" s="62"/>
      <c r="N126" s="62"/>
      <c r="O126" s="62"/>
      <c r="P126" s="62"/>
      <c r="Q126" s="62"/>
      <c r="R126" s="62"/>
      <c r="S126" s="62"/>
      <c r="T126" s="62"/>
      <c r="U126" s="62"/>
      <c r="V126" s="62"/>
      <c r="W126" s="62"/>
      <c r="X126" s="62"/>
      <c r="Y126" s="62"/>
      <c r="Z126" s="62"/>
      <c r="AA126" s="62"/>
      <c r="AB126" s="72"/>
      <c r="AC126" s="73">
        <f t="shared" si="10"/>
        <v>0</v>
      </c>
      <c r="AD126" s="64">
        <f t="shared" si="8"/>
        <v>0</v>
      </c>
    </row>
    <row r="127" spans="1:30" x14ac:dyDescent="0.3">
      <c r="A127" s="92"/>
      <c r="B127" s="93"/>
      <c r="C127" s="92"/>
      <c r="D127" s="94"/>
      <c r="E127" s="95"/>
      <c r="F127" s="90"/>
      <c r="G127" s="64">
        <f t="shared" si="9"/>
        <v>5</v>
      </c>
      <c r="H127" s="62"/>
      <c r="I127" s="62"/>
      <c r="J127" s="62"/>
      <c r="K127" s="62"/>
      <c r="L127" s="62"/>
      <c r="M127" s="62"/>
      <c r="N127" s="62"/>
      <c r="O127" s="62"/>
      <c r="P127" s="62"/>
      <c r="Q127" s="62"/>
      <c r="R127" s="62"/>
      <c r="S127" s="62"/>
      <c r="T127" s="62"/>
      <c r="U127" s="62"/>
      <c r="V127" s="62"/>
      <c r="W127" s="62"/>
      <c r="X127" s="62"/>
      <c r="Y127" s="62"/>
      <c r="Z127" s="62"/>
      <c r="AA127" s="62"/>
      <c r="AB127" s="72"/>
      <c r="AC127" s="73">
        <f t="shared" si="10"/>
        <v>0</v>
      </c>
      <c r="AD127" s="64">
        <f t="shared" si="8"/>
        <v>0</v>
      </c>
    </row>
    <row r="128" spans="1:30" x14ac:dyDescent="0.3">
      <c r="A128" s="92"/>
      <c r="B128" s="93"/>
      <c r="C128" s="92"/>
      <c r="D128" s="94"/>
      <c r="E128" s="95"/>
      <c r="F128" s="90"/>
      <c r="G128" s="64">
        <f t="shared" si="9"/>
        <v>5</v>
      </c>
      <c r="H128" s="62"/>
      <c r="I128" s="62"/>
      <c r="J128" s="62"/>
      <c r="K128" s="62"/>
      <c r="L128" s="62"/>
      <c r="M128" s="62"/>
      <c r="N128" s="62"/>
      <c r="O128" s="62"/>
      <c r="P128" s="62"/>
      <c r="Q128" s="62"/>
      <c r="R128" s="62"/>
      <c r="S128" s="62"/>
      <c r="T128" s="62"/>
      <c r="U128" s="62"/>
      <c r="V128" s="62"/>
      <c r="W128" s="62"/>
      <c r="X128" s="62"/>
      <c r="Y128" s="62"/>
      <c r="Z128" s="62"/>
      <c r="AA128" s="62"/>
      <c r="AB128" s="72"/>
      <c r="AC128" s="73">
        <f t="shared" si="10"/>
        <v>0</v>
      </c>
      <c r="AD128" s="64">
        <f t="shared" si="8"/>
        <v>0</v>
      </c>
    </row>
    <row r="129" spans="1:38" x14ac:dyDescent="0.3">
      <c r="A129" s="92"/>
      <c r="B129" s="93"/>
      <c r="C129" s="92"/>
      <c r="D129" s="94"/>
      <c r="E129" s="95"/>
      <c r="F129" s="90"/>
      <c r="G129" s="64">
        <f t="shared" si="9"/>
        <v>5</v>
      </c>
      <c r="H129" s="62"/>
      <c r="I129" s="62"/>
      <c r="J129" s="62"/>
      <c r="K129" s="62"/>
      <c r="L129" s="62"/>
      <c r="M129" s="62"/>
      <c r="N129" s="62"/>
      <c r="O129" s="62"/>
      <c r="P129" s="62"/>
      <c r="Q129" s="62"/>
      <c r="R129" s="62"/>
      <c r="S129" s="62"/>
      <c r="T129" s="62"/>
      <c r="U129" s="62"/>
      <c r="V129" s="62"/>
      <c r="W129" s="62"/>
      <c r="X129" s="62"/>
      <c r="Y129" s="62"/>
      <c r="Z129" s="62"/>
      <c r="AA129" s="62"/>
      <c r="AB129" s="72"/>
      <c r="AC129" s="73">
        <f t="shared" si="10"/>
        <v>0</v>
      </c>
      <c r="AD129" s="64">
        <f t="shared" si="8"/>
        <v>0</v>
      </c>
    </row>
    <row r="130" spans="1:38" x14ac:dyDescent="0.3">
      <c r="A130" s="92"/>
      <c r="B130" s="93"/>
      <c r="C130" s="92"/>
      <c r="D130" s="94"/>
      <c r="E130" s="95"/>
      <c r="F130" s="90"/>
      <c r="G130" s="64">
        <f t="shared" si="9"/>
        <v>5</v>
      </c>
      <c r="H130" s="62"/>
      <c r="I130" s="62"/>
      <c r="J130" s="62"/>
      <c r="K130" s="62"/>
      <c r="L130" s="62"/>
      <c r="M130" s="62"/>
      <c r="N130" s="62"/>
      <c r="O130" s="62"/>
      <c r="P130" s="62"/>
      <c r="Q130" s="62"/>
      <c r="R130" s="62"/>
      <c r="S130" s="62"/>
      <c r="T130" s="62"/>
      <c r="U130" s="62"/>
      <c r="V130" s="62"/>
      <c r="W130" s="62"/>
      <c r="X130" s="62"/>
      <c r="Y130" s="62"/>
      <c r="Z130" s="62"/>
      <c r="AA130" s="62"/>
      <c r="AB130" s="72"/>
      <c r="AC130" s="73">
        <f t="shared" si="10"/>
        <v>0</v>
      </c>
      <c r="AD130" s="64">
        <f t="shared" si="8"/>
        <v>0</v>
      </c>
    </row>
    <row r="131" spans="1:38" x14ac:dyDescent="0.3">
      <c r="A131" s="92"/>
      <c r="B131" s="93"/>
      <c r="C131" s="92"/>
      <c r="D131" s="94"/>
      <c r="E131" s="95"/>
      <c r="F131" s="90"/>
      <c r="G131" s="64">
        <f t="shared" si="9"/>
        <v>5</v>
      </c>
      <c r="H131" s="62"/>
      <c r="I131" s="62"/>
      <c r="J131" s="62"/>
      <c r="K131" s="62"/>
      <c r="L131" s="62"/>
      <c r="M131" s="62"/>
      <c r="N131" s="62"/>
      <c r="O131" s="62"/>
      <c r="P131" s="62"/>
      <c r="Q131" s="62"/>
      <c r="R131" s="62"/>
      <c r="S131" s="62"/>
      <c r="T131" s="62"/>
      <c r="U131" s="62"/>
      <c r="V131" s="62"/>
      <c r="W131" s="62"/>
      <c r="X131" s="62"/>
      <c r="Y131" s="62"/>
      <c r="Z131" s="62"/>
      <c r="AA131" s="62"/>
      <c r="AB131" s="72"/>
      <c r="AC131" s="73">
        <f t="shared" si="10"/>
        <v>0</v>
      </c>
      <c r="AD131" s="64">
        <f t="shared" si="8"/>
        <v>0</v>
      </c>
    </row>
    <row r="132" spans="1:38" x14ac:dyDescent="0.3">
      <c r="A132" s="92"/>
      <c r="B132" s="93"/>
      <c r="C132" s="92"/>
      <c r="D132" s="94"/>
      <c r="E132" s="95"/>
      <c r="F132" s="90"/>
      <c r="G132" s="64">
        <f t="shared" si="9"/>
        <v>5</v>
      </c>
      <c r="H132" s="62"/>
      <c r="I132" s="62"/>
      <c r="J132" s="62"/>
      <c r="K132" s="62"/>
      <c r="L132" s="62"/>
      <c r="M132" s="62"/>
      <c r="N132" s="62"/>
      <c r="O132" s="62"/>
      <c r="P132" s="62"/>
      <c r="Q132" s="62"/>
      <c r="R132" s="62"/>
      <c r="S132" s="62"/>
      <c r="T132" s="62"/>
      <c r="U132" s="62"/>
      <c r="V132" s="62"/>
      <c r="W132" s="62"/>
      <c r="X132" s="62"/>
      <c r="Y132" s="62"/>
      <c r="Z132" s="62"/>
      <c r="AA132" s="62"/>
      <c r="AB132" s="72"/>
      <c r="AC132" s="73">
        <f t="shared" si="10"/>
        <v>0</v>
      </c>
      <c r="AD132" s="64">
        <f t="shared" si="8"/>
        <v>0</v>
      </c>
    </row>
    <row r="133" spans="1:38" x14ac:dyDescent="0.3">
      <c r="A133" s="92"/>
      <c r="B133" s="93"/>
      <c r="C133" s="92"/>
      <c r="D133" s="94"/>
      <c r="E133" s="95"/>
      <c r="F133" s="90"/>
      <c r="G133" s="64">
        <f t="shared" si="9"/>
        <v>5</v>
      </c>
      <c r="H133" s="62"/>
      <c r="I133" s="62"/>
      <c r="J133" s="62"/>
      <c r="K133" s="62"/>
      <c r="L133" s="62"/>
      <c r="M133" s="62"/>
      <c r="N133" s="62"/>
      <c r="O133" s="62"/>
      <c r="P133" s="62"/>
      <c r="Q133" s="62"/>
      <c r="R133" s="62"/>
      <c r="S133" s="62"/>
      <c r="T133" s="62"/>
      <c r="U133" s="62"/>
      <c r="V133" s="62"/>
      <c r="W133" s="62"/>
      <c r="X133" s="62"/>
      <c r="Y133" s="62"/>
      <c r="Z133" s="62"/>
      <c r="AA133" s="62"/>
      <c r="AB133" s="72"/>
      <c r="AC133" s="73">
        <f t="shared" si="10"/>
        <v>0</v>
      </c>
      <c r="AD133" s="64">
        <f t="shared" si="8"/>
        <v>0</v>
      </c>
    </row>
    <row r="134" spans="1:38" x14ac:dyDescent="0.3">
      <c r="A134" s="92"/>
      <c r="B134" s="93"/>
      <c r="C134" s="92"/>
      <c r="D134" s="94"/>
      <c r="E134" s="95"/>
      <c r="F134" s="90"/>
      <c r="G134" s="64">
        <f t="shared" si="9"/>
        <v>5</v>
      </c>
      <c r="H134" s="162"/>
      <c r="I134" s="162"/>
      <c r="J134" s="162"/>
      <c r="K134" s="162"/>
      <c r="L134" s="162"/>
      <c r="M134" s="162"/>
      <c r="N134" s="162"/>
      <c r="O134" s="162"/>
      <c r="P134" s="162"/>
      <c r="Q134" s="162"/>
      <c r="R134" s="162"/>
      <c r="S134" s="162"/>
      <c r="T134" s="162"/>
      <c r="U134" s="162"/>
      <c r="V134" s="162"/>
      <c r="W134" s="61"/>
      <c r="X134" s="62"/>
      <c r="Y134" s="62"/>
      <c r="Z134" s="62"/>
      <c r="AA134" s="62"/>
      <c r="AB134" s="72"/>
      <c r="AC134" s="73">
        <f t="shared" si="10"/>
        <v>0</v>
      </c>
      <c r="AD134" s="64">
        <f t="shared" si="8"/>
        <v>0</v>
      </c>
    </row>
    <row r="135" spans="1:38" s="161" customFormat="1" x14ac:dyDescent="0.3">
      <c r="A135" s="163"/>
      <c r="B135" s="164"/>
      <c r="C135" s="163"/>
      <c r="D135" s="156"/>
      <c r="E135" s="95"/>
      <c r="F135" s="89"/>
      <c r="G135" s="64">
        <f t="shared" si="9"/>
        <v>5</v>
      </c>
      <c r="H135" s="61"/>
      <c r="I135" s="61"/>
      <c r="J135" s="61"/>
      <c r="K135" s="61"/>
      <c r="L135" s="61"/>
      <c r="M135" s="61"/>
      <c r="N135" s="61"/>
      <c r="O135" s="61"/>
      <c r="P135" s="61"/>
      <c r="Q135" s="61"/>
      <c r="R135" s="61"/>
      <c r="S135" s="61"/>
      <c r="T135" s="61"/>
      <c r="U135" s="61"/>
      <c r="V135" s="61"/>
      <c r="W135" s="61"/>
      <c r="X135" s="61"/>
      <c r="Y135" s="61"/>
      <c r="Z135" s="61"/>
      <c r="AA135" s="61"/>
      <c r="AB135" s="148"/>
      <c r="AC135" s="73">
        <f t="shared" ref="AC135" si="15">SUM(H135:AB135)</f>
        <v>0</v>
      </c>
      <c r="AD135" s="64">
        <f t="shared" ref="AD135" si="16">AC135-E135</f>
        <v>0</v>
      </c>
      <c r="AE135" s="55"/>
      <c r="AF135" s="147"/>
      <c r="AG135" s="147"/>
      <c r="AH135" s="147"/>
      <c r="AI135" s="147"/>
      <c r="AJ135" s="147"/>
      <c r="AK135" s="147"/>
      <c r="AL135" s="147"/>
    </row>
    <row r="136" spans="1:38" x14ac:dyDescent="0.3">
      <c r="A136" s="92"/>
      <c r="B136" s="93"/>
      <c r="C136" s="92"/>
      <c r="D136" s="94"/>
      <c r="E136" s="95"/>
      <c r="F136" s="90"/>
      <c r="G136" s="64">
        <f t="shared" ref="G136:G199" si="17">+G135+E136</f>
        <v>5</v>
      </c>
      <c r="H136" s="72"/>
      <c r="I136" s="72"/>
      <c r="J136" s="72"/>
      <c r="K136" s="72"/>
      <c r="L136" s="72"/>
      <c r="M136" s="72"/>
      <c r="N136" s="72"/>
      <c r="O136" s="72"/>
      <c r="P136" s="72"/>
      <c r="Q136" s="72"/>
      <c r="R136" s="72"/>
      <c r="S136" s="72"/>
      <c r="T136" s="72"/>
      <c r="U136" s="72"/>
      <c r="V136" s="72"/>
      <c r="W136" s="72"/>
      <c r="X136" s="72"/>
      <c r="Y136" s="72"/>
      <c r="Z136" s="72"/>
      <c r="AA136" s="72"/>
      <c r="AB136" s="72"/>
      <c r="AC136" s="73">
        <f>SUM(H136:AB136)</f>
        <v>0</v>
      </c>
      <c r="AD136" s="64">
        <f t="shared" ref="AD135:AD198" si="18">AC136-E136</f>
        <v>0</v>
      </c>
    </row>
    <row r="137" spans="1:38" x14ac:dyDescent="0.3">
      <c r="A137" s="92"/>
      <c r="B137" s="93"/>
      <c r="C137" s="92"/>
      <c r="D137" s="94"/>
      <c r="E137" s="95"/>
      <c r="F137" s="90"/>
      <c r="G137" s="64">
        <f t="shared" si="17"/>
        <v>5</v>
      </c>
      <c r="H137" s="72"/>
      <c r="I137" s="72"/>
      <c r="J137" s="72"/>
      <c r="K137" s="72"/>
      <c r="L137" s="72"/>
      <c r="M137" s="72"/>
      <c r="N137" s="72"/>
      <c r="O137" s="72"/>
      <c r="P137" s="72"/>
      <c r="Q137" s="72"/>
      <c r="R137" s="72"/>
      <c r="S137" s="72"/>
      <c r="T137" s="72"/>
      <c r="U137" s="72"/>
      <c r="V137" s="72"/>
      <c r="W137" s="72"/>
      <c r="X137" s="72"/>
      <c r="Y137" s="72"/>
      <c r="Z137" s="72"/>
      <c r="AA137" s="72"/>
      <c r="AB137" s="72"/>
      <c r="AC137" s="73">
        <f t="shared" si="10"/>
        <v>0</v>
      </c>
      <c r="AD137" s="64">
        <f t="shared" si="18"/>
        <v>0</v>
      </c>
    </row>
    <row r="138" spans="1:38" x14ac:dyDescent="0.3">
      <c r="A138" s="92"/>
      <c r="B138" s="93"/>
      <c r="C138" s="92"/>
      <c r="D138" s="94"/>
      <c r="E138" s="95"/>
      <c r="F138" s="90"/>
      <c r="G138" s="64">
        <f t="shared" si="17"/>
        <v>5</v>
      </c>
      <c r="H138" s="72"/>
      <c r="I138" s="72"/>
      <c r="J138" s="72"/>
      <c r="K138" s="72"/>
      <c r="L138" s="72"/>
      <c r="M138" s="72"/>
      <c r="N138" s="72"/>
      <c r="O138" s="72"/>
      <c r="P138" s="72"/>
      <c r="Q138" s="72"/>
      <c r="R138" s="72"/>
      <c r="S138" s="72"/>
      <c r="T138" s="72"/>
      <c r="U138" s="72"/>
      <c r="V138" s="72"/>
      <c r="W138" s="72"/>
      <c r="X138" s="72"/>
      <c r="Y138" s="72"/>
      <c r="Z138" s="72"/>
      <c r="AA138" s="72"/>
      <c r="AB138" s="72"/>
      <c r="AC138" s="73">
        <f t="shared" si="10"/>
        <v>0</v>
      </c>
      <c r="AD138" s="64">
        <f t="shared" si="18"/>
        <v>0</v>
      </c>
    </row>
    <row r="139" spans="1:38" x14ac:dyDescent="0.3">
      <c r="A139" s="92"/>
      <c r="B139" s="93"/>
      <c r="C139" s="92"/>
      <c r="D139" s="94"/>
      <c r="E139" s="95"/>
      <c r="F139" s="90"/>
      <c r="G139" s="64">
        <f t="shared" si="17"/>
        <v>5</v>
      </c>
      <c r="H139" s="72"/>
      <c r="I139" s="72"/>
      <c r="J139" s="72"/>
      <c r="K139" s="72"/>
      <c r="L139" s="72"/>
      <c r="M139" s="72"/>
      <c r="N139" s="72"/>
      <c r="O139" s="72"/>
      <c r="P139" s="72"/>
      <c r="Q139" s="72"/>
      <c r="R139" s="72"/>
      <c r="S139" s="72"/>
      <c r="T139" s="72"/>
      <c r="U139" s="72"/>
      <c r="V139" s="72"/>
      <c r="W139" s="72"/>
      <c r="X139" s="72"/>
      <c r="Y139" s="72"/>
      <c r="Z139" s="72"/>
      <c r="AA139" s="72"/>
      <c r="AB139" s="72"/>
      <c r="AC139" s="73">
        <f t="shared" si="10"/>
        <v>0</v>
      </c>
      <c r="AD139" s="64">
        <f t="shared" si="18"/>
        <v>0</v>
      </c>
    </row>
    <row r="140" spans="1:38" x14ac:dyDescent="0.3">
      <c r="A140" s="92"/>
      <c r="B140" s="93"/>
      <c r="C140" s="92"/>
      <c r="D140" s="94"/>
      <c r="E140" s="95"/>
      <c r="F140" s="90"/>
      <c r="G140" s="64">
        <f t="shared" si="17"/>
        <v>5</v>
      </c>
      <c r="H140" s="72"/>
      <c r="I140" s="72"/>
      <c r="J140" s="72"/>
      <c r="K140" s="72"/>
      <c r="L140" s="72"/>
      <c r="M140" s="72"/>
      <c r="N140" s="72"/>
      <c r="O140" s="72"/>
      <c r="P140" s="72"/>
      <c r="Q140" s="72"/>
      <c r="R140" s="72"/>
      <c r="S140" s="72"/>
      <c r="T140" s="72"/>
      <c r="U140" s="72"/>
      <c r="V140" s="72"/>
      <c r="W140" s="72"/>
      <c r="X140" s="72"/>
      <c r="Y140" s="72"/>
      <c r="Z140" s="72"/>
      <c r="AA140" s="72"/>
      <c r="AB140" s="72"/>
      <c r="AC140" s="73">
        <f t="shared" si="10"/>
        <v>0</v>
      </c>
      <c r="AD140" s="64">
        <f t="shared" si="18"/>
        <v>0</v>
      </c>
    </row>
    <row r="141" spans="1:38" x14ac:dyDescent="0.3">
      <c r="A141" s="92"/>
      <c r="B141" s="93"/>
      <c r="C141" s="92"/>
      <c r="D141" s="94"/>
      <c r="E141" s="95"/>
      <c r="F141" s="90"/>
      <c r="G141" s="64">
        <f t="shared" si="17"/>
        <v>5</v>
      </c>
      <c r="H141" s="72"/>
      <c r="I141" s="72"/>
      <c r="J141" s="72"/>
      <c r="K141" s="72"/>
      <c r="L141" s="72"/>
      <c r="M141" s="72"/>
      <c r="N141" s="72"/>
      <c r="O141" s="72"/>
      <c r="P141" s="72"/>
      <c r="Q141" s="72"/>
      <c r="R141" s="72"/>
      <c r="S141" s="72"/>
      <c r="T141" s="72"/>
      <c r="U141" s="72"/>
      <c r="V141" s="72"/>
      <c r="W141" s="72"/>
      <c r="X141" s="72"/>
      <c r="Y141" s="72"/>
      <c r="Z141" s="72"/>
      <c r="AA141" s="72"/>
      <c r="AB141" s="72"/>
      <c r="AC141" s="73">
        <f t="shared" si="10"/>
        <v>0</v>
      </c>
      <c r="AD141" s="64">
        <f t="shared" si="18"/>
        <v>0</v>
      </c>
    </row>
    <row r="142" spans="1:38" x14ac:dyDescent="0.3">
      <c r="A142" s="92"/>
      <c r="B142" s="93"/>
      <c r="C142" s="92"/>
      <c r="D142" s="94"/>
      <c r="E142" s="95"/>
      <c r="F142" s="90"/>
      <c r="G142" s="64">
        <f t="shared" si="17"/>
        <v>5</v>
      </c>
      <c r="H142" s="72"/>
      <c r="I142" s="72"/>
      <c r="J142" s="72"/>
      <c r="K142" s="72"/>
      <c r="L142" s="72"/>
      <c r="M142" s="72"/>
      <c r="N142" s="72"/>
      <c r="O142" s="72"/>
      <c r="P142" s="72"/>
      <c r="Q142" s="72"/>
      <c r="R142" s="72"/>
      <c r="S142" s="72"/>
      <c r="T142" s="72"/>
      <c r="U142" s="72"/>
      <c r="V142" s="72"/>
      <c r="W142" s="72"/>
      <c r="X142" s="72"/>
      <c r="Y142" s="72"/>
      <c r="Z142" s="72"/>
      <c r="AA142" s="72"/>
      <c r="AB142" s="72"/>
      <c r="AC142" s="73">
        <f t="shared" si="10"/>
        <v>0</v>
      </c>
      <c r="AD142" s="64">
        <f t="shared" si="18"/>
        <v>0</v>
      </c>
    </row>
    <row r="143" spans="1:38" x14ac:dyDescent="0.3">
      <c r="A143" s="92"/>
      <c r="B143" s="93"/>
      <c r="C143" s="92"/>
      <c r="D143" s="94"/>
      <c r="E143" s="95"/>
      <c r="F143" s="90"/>
      <c r="G143" s="64">
        <f t="shared" si="17"/>
        <v>5</v>
      </c>
      <c r="H143" s="62"/>
      <c r="I143" s="62"/>
      <c r="J143" s="62"/>
      <c r="K143" s="62"/>
      <c r="L143" s="62"/>
      <c r="M143" s="62"/>
      <c r="N143" s="62"/>
      <c r="O143" s="62"/>
      <c r="P143" s="62"/>
      <c r="Q143" s="62"/>
      <c r="R143" s="62"/>
      <c r="S143" s="62"/>
      <c r="T143" s="62"/>
      <c r="U143" s="62"/>
      <c r="V143" s="62"/>
      <c r="W143" s="62"/>
      <c r="X143" s="62"/>
      <c r="Y143" s="62"/>
      <c r="Z143" s="62"/>
      <c r="AA143" s="62"/>
      <c r="AB143" s="72"/>
      <c r="AC143" s="73">
        <f t="shared" si="10"/>
        <v>0</v>
      </c>
      <c r="AD143" s="64">
        <f t="shared" si="18"/>
        <v>0</v>
      </c>
    </row>
    <row r="144" spans="1:38" x14ac:dyDescent="0.3">
      <c r="A144" s="92"/>
      <c r="B144" s="93"/>
      <c r="C144" s="92"/>
      <c r="D144" s="94"/>
      <c r="E144" s="95"/>
      <c r="F144" s="90"/>
      <c r="G144" s="64">
        <f t="shared" si="17"/>
        <v>5</v>
      </c>
      <c r="H144" s="62"/>
      <c r="I144" s="62"/>
      <c r="J144" s="62"/>
      <c r="K144" s="62"/>
      <c r="L144" s="62"/>
      <c r="M144" s="62"/>
      <c r="N144" s="62"/>
      <c r="O144" s="62"/>
      <c r="P144" s="62"/>
      <c r="Q144" s="62"/>
      <c r="R144" s="62"/>
      <c r="S144" s="62"/>
      <c r="T144" s="62"/>
      <c r="U144" s="62"/>
      <c r="V144" s="62"/>
      <c r="W144" s="62"/>
      <c r="X144" s="62"/>
      <c r="Y144" s="62"/>
      <c r="Z144" s="62"/>
      <c r="AA144" s="62"/>
      <c r="AB144" s="72"/>
      <c r="AC144" s="73">
        <f t="shared" si="10"/>
        <v>0</v>
      </c>
      <c r="AD144" s="64">
        <f t="shared" si="18"/>
        <v>0</v>
      </c>
    </row>
    <row r="145" spans="1:30" x14ac:dyDescent="0.3">
      <c r="A145" s="92"/>
      <c r="B145" s="93"/>
      <c r="C145" s="92"/>
      <c r="D145" s="94"/>
      <c r="E145" s="95"/>
      <c r="F145" s="90"/>
      <c r="G145" s="64">
        <f t="shared" si="17"/>
        <v>5</v>
      </c>
      <c r="H145" s="62"/>
      <c r="I145" s="62"/>
      <c r="J145" s="62"/>
      <c r="K145" s="62"/>
      <c r="L145" s="62"/>
      <c r="M145" s="62"/>
      <c r="N145" s="62"/>
      <c r="O145" s="62"/>
      <c r="P145" s="62"/>
      <c r="Q145" s="62"/>
      <c r="R145" s="62"/>
      <c r="S145" s="62"/>
      <c r="T145" s="62"/>
      <c r="U145" s="62"/>
      <c r="V145" s="62"/>
      <c r="W145" s="62"/>
      <c r="X145" s="62"/>
      <c r="Y145" s="62"/>
      <c r="Z145" s="62"/>
      <c r="AA145" s="62"/>
      <c r="AB145" s="72"/>
      <c r="AC145" s="73">
        <f t="shared" si="10"/>
        <v>0</v>
      </c>
      <c r="AD145" s="64">
        <f t="shared" si="18"/>
        <v>0</v>
      </c>
    </row>
    <row r="146" spans="1:30" x14ac:dyDescent="0.3">
      <c r="A146" s="92"/>
      <c r="B146" s="93"/>
      <c r="C146" s="92"/>
      <c r="D146" s="94"/>
      <c r="E146" s="95"/>
      <c r="F146" s="90"/>
      <c r="G146" s="64">
        <f t="shared" si="17"/>
        <v>5</v>
      </c>
      <c r="H146" s="72"/>
      <c r="I146" s="72"/>
      <c r="J146" s="72"/>
      <c r="K146" s="72"/>
      <c r="L146" s="72"/>
      <c r="M146" s="72"/>
      <c r="N146" s="72"/>
      <c r="O146" s="72"/>
      <c r="P146" s="72"/>
      <c r="Q146" s="72"/>
      <c r="R146" s="72"/>
      <c r="S146" s="72"/>
      <c r="T146" s="72"/>
      <c r="U146" s="72"/>
      <c r="V146" s="72"/>
      <c r="W146" s="72"/>
      <c r="X146" s="72"/>
      <c r="Y146" s="72"/>
      <c r="Z146" s="72"/>
      <c r="AA146" s="72"/>
      <c r="AB146" s="72"/>
      <c r="AC146" s="73">
        <f t="shared" si="10"/>
        <v>0</v>
      </c>
      <c r="AD146" s="64">
        <f t="shared" si="18"/>
        <v>0</v>
      </c>
    </row>
    <row r="147" spans="1:30" x14ac:dyDescent="0.3">
      <c r="A147" s="92"/>
      <c r="B147" s="93"/>
      <c r="C147" s="92"/>
      <c r="D147" s="94"/>
      <c r="E147" s="95"/>
      <c r="F147" s="90"/>
      <c r="G147" s="64">
        <f t="shared" si="17"/>
        <v>5</v>
      </c>
      <c r="H147" s="72"/>
      <c r="I147" s="72"/>
      <c r="J147" s="72"/>
      <c r="K147" s="72"/>
      <c r="L147" s="72"/>
      <c r="M147" s="72"/>
      <c r="N147" s="72"/>
      <c r="O147" s="72"/>
      <c r="P147" s="72"/>
      <c r="Q147" s="72"/>
      <c r="R147" s="72"/>
      <c r="S147" s="72"/>
      <c r="T147" s="72"/>
      <c r="U147" s="72"/>
      <c r="V147" s="72"/>
      <c r="W147" s="72"/>
      <c r="X147" s="72"/>
      <c r="Y147" s="72"/>
      <c r="Z147" s="72"/>
      <c r="AA147" s="72"/>
      <c r="AB147" s="72"/>
      <c r="AC147" s="73">
        <f t="shared" si="10"/>
        <v>0</v>
      </c>
      <c r="AD147" s="64">
        <f t="shared" si="18"/>
        <v>0</v>
      </c>
    </row>
    <row r="148" spans="1:30" x14ac:dyDescent="0.3">
      <c r="A148" s="92"/>
      <c r="B148" s="93"/>
      <c r="C148" s="92"/>
      <c r="D148" s="94"/>
      <c r="E148" s="95"/>
      <c r="F148" s="90"/>
      <c r="G148" s="64">
        <f t="shared" si="17"/>
        <v>5</v>
      </c>
      <c r="H148" s="62"/>
      <c r="I148" s="62"/>
      <c r="J148" s="62"/>
      <c r="K148" s="62"/>
      <c r="L148" s="62"/>
      <c r="M148" s="62"/>
      <c r="N148" s="62"/>
      <c r="O148" s="62"/>
      <c r="P148" s="62"/>
      <c r="Q148" s="62"/>
      <c r="R148" s="62"/>
      <c r="S148" s="62"/>
      <c r="T148" s="62"/>
      <c r="U148" s="62"/>
      <c r="V148" s="62"/>
      <c r="W148" s="62"/>
      <c r="X148" s="62"/>
      <c r="Y148" s="62"/>
      <c r="Z148" s="62"/>
      <c r="AA148" s="62"/>
      <c r="AB148" s="72"/>
      <c r="AC148" s="73">
        <f t="shared" ref="AC148:AC153" si="19">SUM(H148:AB148)</f>
        <v>0</v>
      </c>
      <c r="AD148" s="64">
        <f t="shared" si="18"/>
        <v>0</v>
      </c>
    </row>
    <row r="149" spans="1:30" x14ac:dyDescent="0.3">
      <c r="A149" s="92"/>
      <c r="B149" s="93"/>
      <c r="C149" s="92"/>
      <c r="D149" s="94"/>
      <c r="E149" s="95"/>
      <c r="F149" s="90"/>
      <c r="G149" s="64">
        <f t="shared" si="17"/>
        <v>5</v>
      </c>
      <c r="H149" s="62"/>
      <c r="I149" s="62"/>
      <c r="J149" s="62"/>
      <c r="K149" s="62"/>
      <c r="L149" s="62"/>
      <c r="M149" s="62"/>
      <c r="N149" s="62"/>
      <c r="O149" s="62"/>
      <c r="P149" s="62"/>
      <c r="Q149" s="62"/>
      <c r="R149" s="62"/>
      <c r="S149" s="62"/>
      <c r="T149" s="62"/>
      <c r="U149" s="62"/>
      <c r="V149" s="62"/>
      <c r="W149" s="62"/>
      <c r="X149" s="62"/>
      <c r="Y149" s="62"/>
      <c r="Z149" s="62"/>
      <c r="AA149" s="62"/>
      <c r="AB149" s="72"/>
      <c r="AC149" s="73">
        <f t="shared" si="19"/>
        <v>0</v>
      </c>
      <c r="AD149" s="64">
        <f t="shared" si="18"/>
        <v>0</v>
      </c>
    </row>
    <row r="150" spans="1:30" x14ac:dyDescent="0.3">
      <c r="A150" s="92"/>
      <c r="B150" s="93"/>
      <c r="C150" s="92"/>
      <c r="D150" s="94"/>
      <c r="E150" s="95"/>
      <c r="F150" s="90"/>
      <c r="G150" s="64">
        <f t="shared" si="17"/>
        <v>5</v>
      </c>
      <c r="H150" s="62"/>
      <c r="I150" s="62"/>
      <c r="J150" s="62"/>
      <c r="K150" s="62"/>
      <c r="L150" s="62"/>
      <c r="M150" s="62"/>
      <c r="N150" s="62"/>
      <c r="O150" s="62"/>
      <c r="P150" s="62"/>
      <c r="Q150" s="62"/>
      <c r="R150" s="62"/>
      <c r="S150" s="62"/>
      <c r="T150" s="62"/>
      <c r="U150" s="62"/>
      <c r="V150" s="62"/>
      <c r="W150" s="62"/>
      <c r="X150" s="62"/>
      <c r="Y150" s="62"/>
      <c r="Z150" s="62"/>
      <c r="AA150" s="62"/>
      <c r="AB150" s="72"/>
      <c r="AC150" s="73">
        <f t="shared" si="19"/>
        <v>0</v>
      </c>
      <c r="AD150" s="64">
        <f t="shared" si="18"/>
        <v>0</v>
      </c>
    </row>
    <row r="151" spans="1:30" x14ac:dyDescent="0.3">
      <c r="A151" s="92"/>
      <c r="B151" s="93"/>
      <c r="C151" s="92"/>
      <c r="D151" s="94"/>
      <c r="E151" s="95"/>
      <c r="F151" s="90"/>
      <c r="G151" s="64">
        <f t="shared" si="17"/>
        <v>5</v>
      </c>
      <c r="H151" s="72"/>
      <c r="I151" s="72"/>
      <c r="J151" s="72"/>
      <c r="K151" s="72"/>
      <c r="L151" s="72"/>
      <c r="M151" s="72"/>
      <c r="N151" s="72"/>
      <c r="O151" s="72"/>
      <c r="P151" s="72"/>
      <c r="Q151" s="72"/>
      <c r="R151" s="72"/>
      <c r="S151" s="72"/>
      <c r="T151" s="72"/>
      <c r="U151" s="72"/>
      <c r="V151" s="72"/>
      <c r="W151" s="72"/>
      <c r="X151" s="72"/>
      <c r="Y151" s="72"/>
      <c r="Z151" s="72"/>
      <c r="AA151" s="72"/>
      <c r="AB151" s="72"/>
      <c r="AC151" s="73">
        <f t="shared" si="19"/>
        <v>0</v>
      </c>
      <c r="AD151" s="64">
        <f t="shared" si="18"/>
        <v>0</v>
      </c>
    </row>
    <row r="152" spans="1:30" x14ac:dyDescent="0.3">
      <c r="A152" s="92"/>
      <c r="B152" s="93"/>
      <c r="C152" s="92"/>
      <c r="D152" s="94"/>
      <c r="E152" s="95"/>
      <c r="F152" s="90"/>
      <c r="G152" s="64">
        <f t="shared" si="17"/>
        <v>5</v>
      </c>
      <c r="H152" s="72"/>
      <c r="I152" s="72"/>
      <c r="J152" s="72"/>
      <c r="K152" s="72"/>
      <c r="L152" s="72"/>
      <c r="M152" s="72"/>
      <c r="N152" s="72"/>
      <c r="O152" s="72"/>
      <c r="P152" s="72"/>
      <c r="Q152" s="72"/>
      <c r="R152" s="72"/>
      <c r="S152" s="72"/>
      <c r="T152" s="72"/>
      <c r="U152" s="72"/>
      <c r="V152" s="72"/>
      <c r="W152" s="72"/>
      <c r="X152" s="72"/>
      <c r="Y152" s="72"/>
      <c r="Z152" s="72"/>
      <c r="AA152" s="72"/>
      <c r="AB152" s="72"/>
      <c r="AC152" s="73">
        <f t="shared" si="19"/>
        <v>0</v>
      </c>
      <c r="AD152" s="64">
        <f t="shared" si="18"/>
        <v>0</v>
      </c>
    </row>
    <row r="153" spans="1:30" x14ac:dyDescent="0.3">
      <c r="A153" s="92"/>
      <c r="B153" s="93"/>
      <c r="C153" s="92"/>
      <c r="D153" s="94"/>
      <c r="E153" s="95"/>
      <c r="F153" s="90"/>
      <c r="G153" s="64">
        <f t="shared" si="17"/>
        <v>5</v>
      </c>
      <c r="H153" s="62"/>
      <c r="I153" s="62"/>
      <c r="J153" s="62"/>
      <c r="K153" s="62"/>
      <c r="L153" s="62"/>
      <c r="M153" s="62"/>
      <c r="N153" s="62"/>
      <c r="O153" s="62"/>
      <c r="P153" s="62"/>
      <c r="Q153" s="62"/>
      <c r="R153" s="62"/>
      <c r="S153" s="62"/>
      <c r="T153" s="62"/>
      <c r="U153" s="62"/>
      <c r="V153" s="62"/>
      <c r="W153" s="62"/>
      <c r="X153" s="62"/>
      <c r="Y153" s="62"/>
      <c r="Z153" s="62"/>
      <c r="AA153" s="62"/>
      <c r="AB153" s="72"/>
      <c r="AC153" s="73">
        <f t="shared" si="19"/>
        <v>0</v>
      </c>
      <c r="AD153" s="64">
        <f t="shared" si="18"/>
        <v>0</v>
      </c>
    </row>
    <row r="154" spans="1:30" x14ac:dyDescent="0.3">
      <c r="A154" s="92"/>
      <c r="B154" s="96"/>
      <c r="C154" s="92"/>
      <c r="D154" s="94"/>
      <c r="E154" s="95"/>
      <c r="F154" s="90"/>
      <c r="G154" s="64">
        <f t="shared" si="17"/>
        <v>5</v>
      </c>
      <c r="H154" s="62"/>
      <c r="I154" s="62"/>
      <c r="J154" s="62"/>
      <c r="K154" s="62"/>
      <c r="L154" s="62"/>
      <c r="M154" s="62"/>
      <c r="N154" s="62"/>
      <c r="O154" s="62"/>
      <c r="P154" s="62"/>
      <c r="Q154" s="62"/>
      <c r="R154" s="62"/>
      <c r="S154" s="62"/>
      <c r="T154" s="62"/>
      <c r="U154" s="62"/>
      <c r="V154" s="62"/>
      <c r="W154" s="62"/>
      <c r="X154" s="62"/>
      <c r="Y154" s="62"/>
      <c r="Z154" s="62"/>
      <c r="AA154" s="62"/>
      <c r="AB154" s="72"/>
      <c r="AC154" s="73">
        <f t="shared" ref="AC154:AC174" si="20">SUM(H154:AB154)</f>
        <v>0</v>
      </c>
      <c r="AD154" s="64">
        <f t="shared" si="18"/>
        <v>0</v>
      </c>
    </row>
    <row r="155" spans="1:30" x14ac:dyDescent="0.3">
      <c r="A155" s="92"/>
      <c r="B155" s="96"/>
      <c r="C155" s="92"/>
      <c r="D155" s="94"/>
      <c r="E155" s="95"/>
      <c r="G155" s="64">
        <f t="shared" si="17"/>
        <v>5</v>
      </c>
      <c r="H155" s="62"/>
      <c r="I155" s="62"/>
      <c r="J155" s="62"/>
      <c r="K155" s="62"/>
      <c r="L155" s="62"/>
      <c r="M155" s="62"/>
      <c r="N155" s="62"/>
      <c r="O155" s="62"/>
      <c r="P155" s="62"/>
      <c r="Q155" s="62"/>
      <c r="R155" s="62"/>
      <c r="S155" s="62"/>
      <c r="T155" s="62"/>
      <c r="U155" s="62"/>
      <c r="V155" s="62"/>
      <c r="W155" s="62"/>
      <c r="X155" s="62"/>
      <c r="Y155" s="62"/>
      <c r="Z155" s="62"/>
      <c r="AA155" s="62"/>
      <c r="AB155" s="72"/>
      <c r="AC155" s="73">
        <f t="shared" si="20"/>
        <v>0</v>
      </c>
      <c r="AD155" s="64">
        <f t="shared" si="18"/>
        <v>0</v>
      </c>
    </row>
    <row r="156" spans="1:30" x14ac:dyDescent="0.3">
      <c r="A156" s="92"/>
      <c r="B156" s="93"/>
      <c r="C156" s="92"/>
      <c r="D156" s="94"/>
      <c r="E156" s="95"/>
      <c r="F156" s="90"/>
      <c r="G156" s="64">
        <f t="shared" si="17"/>
        <v>5</v>
      </c>
      <c r="H156" s="62"/>
      <c r="I156" s="62"/>
      <c r="J156" s="62"/>
      <c r="K156" s="62"/>
      <c r="L156" s="62"/>
      <c r="M156" s="62"/>
      <c r="N156" s="62"/>
      <c r="O156" s="62"/>
      <c r="P156" s="62"/>
      <c r="Q156" s="62"/>
      <c r="R156" s="62"/>
      <c r="S156" s="62"/>
      <c r="T156" s="62"/>
      <c r="U156" s="62"/>
      <c r="V156" s="62"/>
      <c r="W156" s="62"/>
      <c r="X156" s="62"/>
      <c r="Y156" s="62"/>
      <c r="Z156" s="62"/>
      <c r="AA156" s="62"/>
      <c r="AB156" s="72"/>
      <c r="AC156" s="73">
        <f t="shared" si="20"/>
        <v>0</v>
      </c>
      <c r="AD156" s="64">
        <f t="shared" si="18"/>
        <v>0</v>
      </c>
    </row>
    <row r="157" spans="1:30" x14ac:dyDescent="0.3">
      <c r="A157" s="92"/>
      <c r="B157" s="93"/>
      <c r="C157" s="92"/>
      <c r="D157" s="94"/>
      <c r="E157" s="95"/>
      <c r="F157" s="90"/>
      <c r="G157" s="64">
        <f t="shared" si="17"/>
        <v>5</v>
      </c>
      <c r="H157" s="62"/>
      <c r="I157" s="62"/>
      <c r="J157" s="62"/>
      <c r="K157" s="62"/>
      <c r="L157" s="62"/>
      <c r="M157" s="62"/>
      <c r="N157" s="62"/>
      <c r="O157" s="62"/>
      <c r="P157" s="62"/>
      <c r="Q157" s="62"/>
      <c r="R157" s="62"/>
      <c r="S157" s="62"/>
      <c r="T157" s="62"/>
      <c r="U157" s="62"/>
      <c r="V157" s="62"/>
      <c r="W157" s="62"/>
      <c r="X157" s="62"/>
      <c r="Y157" s="62"/>
      <c r="Z157" s="62"/>
      <c r="AA157" s="62"/>
      <c r="AB157" s="72"/>
      <c r="AC157" s="73">
        <f t="shared" si="20"/>
        <v>0</v>
      </c>
      <c r="AD157" s="64">
        <f t="shared" si="18"/>
        <v>0</v>
      </c>
    </row>
    <row r="158" spans="1:30" x14ac:dyDescent="0.3">
      <c r="A158" s="92"/>
      <c r="B158" s="93"/>
      <c r="C158" s="92"/>
      <c r="D158" s="94"/>
      <c r="E158" s="95"/>
      <c r="F158" s="90"/>
      <c r="G158" s="64">
        <f t="shared" si="17"/>
        <v>5</v>
      </c>
      <c r="H158" s="62"/>
      <c r="I158" s="62"/>
      <c r="J158" s="62"/>
      <c r="K158" s="62"/>
      <c r="L158" s="62"/>
      <c r="M158" s="62"/>
      <c r="N158" s="62"/>
      <c r="O158" s="62"/>
      <c r="P158" s="62"/>
      <c r="Q158" s="62"/>
      <c r="R158" s="62"/>
      <c r="S158" s="62"/>
      <c r="T158" s="62"/>
      <c r="U158" s="62"/>
      <c r="V158" s="62"/>
      <c r="W158" s="62"/>
      <c r="X158" s="62"/>
      <c r="Y158" s="62"/>
      <c r="Z158" s="62"/>
      <c r="AA158" s="62"/>
      <c r="AB158" s="72"/>
      <c r="AC158" s="73">
        <f t="shared" si="20"/>
        <v>0</v>
      </c>
      <c r="AD158" s="64">
        <f t="shared" si="18"/>
        <v>0</v>
      </c>
    </row>
    <row r="159" spans="1:30" x14ac:dyDescent="0.3">
      <c r="A159" s="92"/>
      <c r="B159" s="93"/>
      <c r="C159" s="92"/>
      <c r="D159" s="94"/>
      <c r="E159" s="95"/>
      <c r="F159" s="90"/>
      <c r="G159" s="64">
        <f t="shared" si="17"/>
        <v>5</v>
      </c>
      <c r="H159" s="62"/>
      <c r="I159" s="62"/>
      <c r="J159" s="62"/>
      <c r="K159" s="62"/>
      <c r="L159" s="62"/>
      <c r="M159" s="62"/>
      <c r="N159" s="62"/>
      <c r="O159" s="62"/>
      <c r="P159" s="62"/>
      <c r="Q159" s="62"/>
      <c r="R159" s="62"/>
      <c r="S159" s="62"/>
      <c r="T159" s="62"/>
      <c r="U159" s="62"/>
      <c r="V159" s="62"/>
      <c r="W159" s="62"/>
      <c r="X159" s="62"/>
      <c r="Y159" s="62"/>
      <c r="Z159" s="62"/>
      <c r="AA159" s="62"/>
      <c r="AB159" s="72"/>
      <c r="AC159" s="73">
        <f t="shared" si="20"/>
        <v>0</v>
      </c>
      <c r="AD159" s="64">
        <f t="shared" si="18"/>
        <v>0</v>
      </c>
    </row>
    <row r="160" spans="1:30" x14ac:dyDescent="0.3">
      <c r="A160" s="92"/>
      <c r="B160" s="93"/>
      <c r="C160" s="92"/>
      <c r="D160" s="94"/>
      <c r="E160" s="95"/>
      <c r="F160" s="90"/>
      <c r="G160" s="64">
        <f t="shared" si="17"/>
        <v>5</v>
      </c>
      <c r="H160" s="62"/>
      <c r="I160" s="62"/>
      <c r="J160" s="62"/>
      <c r="K160" s="62"/>
      <c r="L160" s="62"/>
      <c r="M160" s="62"/>
      <c r="N160" s="62"/>
      <c r="O160" s="62"/>
      <c r="P160" s="62"/>
      <c r="Q160" s="62"/>
      <c r="R160" s="62"/>
      <c r="S160" s="62"/>
      <c r="T160" s="62"/>
      <c r="U160" s="62"/>
      <c r="V160" s="62"/>
      <c r="W160" s="62"/>
      <c r="X160" s="62"/>
      <c r="Y160" s="62"/>
      <c r="Z160" s="62"/>
      <c r="AA160" s="62"/>
      <c r="AB160" s="72"/>
      <c r="AC160" s="73">
        <f t="shared" si="20"/>
        <v>0</v>
      </c>
      <c r="AD160" s="64">
        <f t="shared" si="18"/>
        <v>0</v>
      </c>
    </row>
    <row r="161" spans="1:30" x14ac:dyDescent="0.3">
      <c r="A161" s="92"/>
      <c r="B161" s="93"/>
      <c r="C161" s="92"/>
      <c r="D161" s="94"/>
      <c r="E161" s="95"/>
      <c r="F161" s="90"/>
      <c r="G161" s="64">
        <f t="shared" si="17"/>
        <v>5</v>
      </c>
      <c r="H161" s="62"/>
      <c r="I161" s="62"/>
      <c r="J161" s="62"/>
      <c r="K161" s="62"/>
      <c r="L161" s="62"/>
      <c r="M161" s="62"/>
      <c r="N161" s="62"/>
      <c r="O161" s="62"/>
      <c r="P161" s="62"/>
      <c r="Q161" s="62"/>
      <c r="R161" s="62"/>
      <c r="S161" s="62"/>
      <c r="T161" s="62"/>
      <c r="U161" s="62"/>
      <c r="V161" s="62"/>
      <c r="W161" s="62"/>
      <c r="X161" s="62"/>
      <c r="Y161" s="62"/>
      <c r="Z161" s="62"/>
      <c r="AA161" s="62"/>
      <c r="AB161" s="72"/>
      <c r="AC161" s="73">
        <f t="shared" si="20"/>
        <v>0</v>
      </c>
      <c r="AD161" s="64">
        <f t="shared" si="18"/>
        <v>0</v>
      </c>
    </row>
    <row r="162" spans="1:30" x14ac:dyDescent="0.3">
      <c r="A162" s="92"/>
      <c r="B162" s="93"/>
      <c r="C162" s="92"/>
      <c r="D162" s="94"/>
      <c r="E162" s="95"/>
      <c r="F162" s="90"/>
      <c r="G162" s="64">
        <f t="shared" si="17"/>
        <v>5</v>
      </c>
      <c r="H162" s="62"/>
      <c r="I162" s="62"/>
      <c r="J162" s="62"/>
      <c r="K162" s="62"/>
      <c r="L162" s="62"/>
      <c r="M162" s="62"/>
      <c r="N162" s="62"/>
      <c r="O162" s="62"/>
      <c r="P162" s="62"/>
      <c r="Q162" s="62"/>
      <c r="R162" s="62"/>
      <c r="S162" s="62"/>
      <c r="T162" s="62"/>
      <c r="U162" s="62"/>
      <c r="V162" s="62"/>
      <c r="W162" s="62"/>
      <c r="X162" s="62"/>
      <c r="Y162" s="62"/>
      <c r="Z162" s="62"/>
      <c r="AA162" s="62"/>
      <c r="AB162" s="72"/>
      <c r="AC162" s="73">
        <f t="shared" si="20"/>
        <v>0</v>
      </c>
      <c r="AD162" s="64">
        <f t="shared" si="18"/>
        <v>0</v>
      </c>
    </row>
    <row r="163" spans="1:30" x14ac:dyDescent="0.3">
      <c r="A163" s="92"/>
      <c r="B163" s="93"/>
      <c r="C163" s="92"/>
      <c r="D163" s="94"/>
      <c r="E163" s="95"/>
      <c r="F163" s="90"/>
      <c r="G163" s="64">
        <f t="shared" si="17"/>
        <v>5</v>
      </c>
      <c r="H163" s="62"/>
      <c r="I163" s="62"/>
      <c r="J163" s="62"/>
      <c r="K163" s="62"/>
      <c r="L163" s="62"/>
      <c r="M163" s="62"/>
      <c r="N163" s="62"/>
      <c r="O163" s="62"/>
      <c r="P163" s="62"/>
      <c r="Q163" s="62"/>
      <c r="R163" s="62"/>
      <c r="S163" s="62"/>
      <c r="T163" s="62"/>
      <c r="U163" s="62"/>
      <c r="V163" s="62"/>
      <c r="W163" s="62"/>
      <c r="X163" s="62"/>
      <c r="Y163" s="62"/>
      <c r="Z163" s="62"/>
      <c r="AA163" s="62"/>
      <c r="AB163" s="72"/>
      <c r="AC163" s="73">
        <f t="shared" si="20"/>
        <v>0</v>
      </c>
      <c r="AD163" s="64">
        <f t="shared" si="18"/>
        <v>0</v>
      </c>
    </row>
    <row r="164" spans="1:30" x14ac:dyDescent="0.3">
      <c r="A164" s="92"/>
      <c r="B164" s="93"/>
      <c r="C164" s="92"/>
      <c r="D164" s="94"/>
      <c r="E164" s="95"/>
      <c r="F164" s="90"/>
      <c r="G164" s="64">
        <f t="shared" si="17"/>
        <v>5</v>
      </c>
      <c r="H164" s="62"/>
      <c r="I164" s="62"/>
      <c r="J164" s="62"/>
      <c r="K164" s="62"/>
      <c r="L164" s="62"/>
      <c r="M164" s="62"/>
      <c r="N164" s="62"/>
      <c r="O164" s="62"/>
      <c r="P164" s="62"/>
      <c r="Q164" s="62"/>
      <c r="R164" s="62"/>
      <c r="S164" s="62"/>
      <c r="T164" s="62"/>
      <c r="U164" s="62"/>
      <c r="V164" s="62"/>
      <c r="W164" s="62"/>
      <c r="X164" s="62"/>
      <c r="Y164" s="62"/>
      <c r="Z164" s="62"/>
      <c r="AA164" s="62"/>
      <c r="AB164" s="72"/>
      <c r="AC164" s="73">
        <f t="shared" si="20"/>
        <v>0</v>
      </c>
      <c r="AD164" s="64">
        <f t="shared" si="18"/>
        <v>0</v>
      </c>
    </row>
    <row r="165" spans="1:30" x14ac:dyDescent="0.3">
      <c r="A165" s="92"/>
      <c r="B165" s="93"/>
      <c r="C165" s="92"/>
      <c r="D165" s="94"/>
      <c r="E165" s="95"/>
      <c r="F165" s="90"/>
      <c r="G165" s="64">
        <f t="shared" si="17"/>
        <v>5</v>
      </c>
      <c r="H165" s="62"/>
      <c r="I165" s="62"/>
      <c r="J165" s="62"/>
      <c r="K165" s="62"/>
      <c r="L165" s="62"/>
      <c r="M165" s="62"/>
      <c r="N165" s="62"/>
      <c r="O165" s="62"/>
      <c r="P165" s="62"/>
      <c r="Q165" s="62"/>
      <c r="R165" s="62"/>
      <c r="S165" s="62"/>
      <c r="T165" s="62"/>
      <c r="U165" s="62"/>
      <c r="V165" s="62"/>
      <c r="W165" s="62"/>
      <c r="X165" s="62"/>
      <c r="Y165" s="62"/>
      <c r="Z165" s="62"/>
      <c r="AA165" s="62"/>
      <c r="AB165" s="72"/>
      <c r="AC165" s="73">
        <f t="shared" si="20"/>
        <v>0</v>
      </c>
      <c r="AD165" s="64">
        <f t="shared" si="18"/>
        <v>0</v>
      </c>
    </row>
    <row r="166" spans="1:30" x14ac:dyDescent="0.3">
      <c r="A166" s="92"/>
      <c r="B166" s="93"/>
      <c r="C166" s="92"/>
      <c r="D166" s="94"/>
      <c r="E166" s="95"/>
      <c r="F166" s="90"/>
      <c r="G166" s="64">
        <f t="shared" si="17"/>
        <v>5</v>
      </c>
      <c r="H166" s="62"/>
      <c r="I166" s="62"/>
      <c r="J166" s="62"/>
      <c r="K166" s="62"/>
      <c r="L166" s="62"/>
      <c r="M166" s="62"/>
      <c r="N166" s="62"/>
      <c r="O166" s="62"/>
      <c r="P166" s="62"/>
      <c r="Q166" s="62"/>
      <c r="R166" s="62"/>
      <c r="S166" s="62"/>
      <c r="T166" s="62"/>
      <c r="U166" s="62"/>
      <c r="V166" s="62"/>
      <c r="W166" s="62"/>
      <c r="X166" s="62"/>
      <c r="Y166" s="62"/>
      <c r="Z166" s="62"/>
      <c r="AA166" s="62"/>
      <c r="AB166" s="72"/>
      <c r="AC166" s="73">
        <f t="shared" si="20"/>
        <v>0</v>
      </c>
      <c r="AD166" s="64">
        <f t="shared" si="18"/>
        <v>0</v>
      </c>
    </row>
    <row r="167" spans="1:30" x14ac:dyDescent="0.3">
      <c r="A167" s="92"/>
      <c r="B167" s="93"/>
      <c r="C167" s="92"/>
      <c r="D167" s="94"/>
      <c r="E167" s="95"/>
      <c r="F167" s="90"/>
      <c r="G167" s="64">
        <f t="shared" si="17"/>
        <v>5</v>
      </c>
      <c r="H167" s="62"/>
      <c r="I167" s="62"/>
      <c r="J167" s="62"/>
      <c r="K167" s="62"/>
      <c r="L167" s="62"/>
      <c r="M167" s="62"/>
      <c r="N167" s="62"/>
      <c r="O167" s="62"/>
      <c r="P167" s="62"/>
      <c r="Q167" s="62"/>
      <c r="R167" s="62"/>
      <c r="S167" s="62"/>
      <c r="T167" s="62"/>
      <c r="U167" s="62"/>
      <c r="V167" s="62"/>
      <c r="W167" s="62"/>
      <c r="X167" s="62"/>
      <c r="Y167" s="62"/>
      <c r="Z167" s="62"/>
      <c r="AA167" s="62"/>
      <c r="AB167" s="72"/>
      <c r="AC167" s="73">
        <f t="shared" si="20"/>
        <v>0</v>
      </c>
      <c r="AD167" s="64">
        <f t="shared" si="18"/>
        <v>0</v>
      </c>
    </row>
    <row r="168" spans="1:30" x14ac:dyDescent="0.3">
      <c r="A168" s="92"/>
      <c r="B168" s="93"/>
      <c r="C168" s="92"/>
      <c r="D168" s="94"/>
      <c r="E168" s="95"/>
      <c r="F168" s="90"/>
      <c r="G168" s="64">
        <f t="shared" si="17"/>
        <v>5</v>
      </c>
      <c r="H168" s="62"/>
      <c r="I168" s="62"/>
      <c r="J168" s="62"/>
      <c r="K168" s="62"/>
      <c r="L168" s="62"/>
      <c r="M168" s="62"/>
      <c r="N168" s="62"/>
      <c r="O168" s="62"/>
      <c r="P168" s="62"/>
      <c r="Q168" s="62"/>
      <c r="R168" s="62"/>
      <c r="S168" s="62"/>
      <c r="T168" s="62"/>
      <c r="U168" s="62"/>
      <c r="V168" s="62"/>
      <c r="W168" s="62"/>
      <c r="X168" s="62"/>
      <c r="Y168" s="62"/>
      <c r="Z168" s="62"/>
      <c r="AA168" s="62"/>
      <c r="AB168" s="72"/>
      <c r="AC168" s="73">
        <f t="shared" si="20"/>
        <v>0</v>
      </c>
      <c r="AD168" s="64">
        <f t="shared" si="18"/>
        <v>0</v>
      </c>
    </row>
    <row r="169" spans="1:30" x14ac:dyDescent="0.3">
      <c r="A169" s="92"/>
      <c r="B169" s="93"/>
      <c r="C169" s="92"/>
      <c r="D169" s="94"/>
      <c r="E169" s="95"/>
      <c r="F169" s="90"/>
      <c r="G169" s="64">
        <f t="shared" si="17"/>
        <v>5</v>
      </c>
      <c r="H169" s="62"/>
      <c r="I169" s="62"/>
      <c r="J169" s="62"/>
      <c r="K169" s="62"/>
      <c r="L169" s="62"/>
      <c r="M169" s="62"/>
      <c r="N169" s="62"/>
      <c r="O169" s="62"/>
      <c r="P169" s="62"/>
      <c r="Q169" s="62"/>
      <c r="R169" s="62"/>
      <c r="S169" s="62"/>
      <c r="T169" s="62"/>
      <c r="U169" s="62"/>
      <c r="V169" s="62"/>
      <c r="W169" s="62"/>
      <c r="X169" s="62"/>
      <c r="Y169" s="62"/>
      <c r="Z169" s="62"/>
      <c r="AA169" s="62"/>
      <c r="AB169" s="72"/>
      <c r="AC169" s="73">
        <f t="shared" si="20"/>
        <v>0</v>
      </c>
      <c r="AD169" s="64">
        <f t="shared" si="18"/>
        <v>0</v>
      </c>
    </row>
    <row r="170" spans="1:30" x14ac:dyDescent="0.3">
      <c r="A170" s="92"/>
      <c r="B170" s="93"/>
      <c r="C170" s="92"/>
      <c r="D170" s="94"/>
      <c r="E170" s="95"/>
      <c r="F170" s="90"/>
      <c r="G170" s="64">
        <f t="shared" si="17"/>
        <v>5</v>
      </c>
      <c r="H170" s="62"/>
      <c r="I170" s="62"/>
      <c r="J170" s="62"/>
      <c r="K170" s="62"/>
      <c r="L170" s="62"/>
      <c r="M170" s="62"/>
      <c r="N170" s="62"/>
      <c r="O170" s="62"/>
      <c r="P170" s="62"/>
      <c r="Q170" s="62"/>
      <c r="R170" s="62"/>
      <c r="S170" s="62"/>
      <c r="T170" s="62"/>
      <c r="U170" s="62"/>
      <c r="V170" s="62"/>
      <c r="W170" s="62"/>
      <c r="X170" s="62"/>
      <c r="Y170" s="62"/>
      <c r="Z170" s="62"/>
      <c r="AA170" s="62"/>
      <c r="AB170" s="72"/>
      <c r="AC170" s="73">
        <f t="shared" si="20"/>
        <v>0</v>
      </c>
      <c r="AD170" s="64">
        <f t="shared" si="18"/>
        <v>0</v>
      </c>
    </row>
    <row r="171" spans="1:30" x14ac:dyDescent="0.3">
      <c r="A171" s="92"/>
      <c r="B171" s="93"/>
      <c r="C171" s="92"/>
      <c r="D171" s="94"/>
      <c r="E171" s="95"/>
      <c r="F171" s="90"/>
      <c r="G171" s="64">
        <f t="shared" si="17"/>
        <v>5</v>
      </c>
      <c r="H171" s="62"/>
      <c r="I171" s="62"/>
      <c r="J171" s="62"/>
      <c r="K171" s="62"/>
      <c r="L171" s="62"/>
      <c r="M171" s="62"/>
      <c r="N171" s="62"/>
      <c r="O171" s="62"/>
      <c r="P171" s="62"/>
      <c r="Q171" s="62"/>
      <c r="R171" s="62"/>
      <c r="S171" s="62"/>
      <c r="T171" s="62"/>
      <c r="U171" s="62"/>
      <c r="V171" s="62"/>
      <c r="W171" s="62"/>
      <c r="X171" s="62"/>
      <c r="Y171" s="62"/>
      <c r="Z171" s="62"/>
      <c r="AA171" s="62"/>
      <c r="AB171" s="72"/>
      <c r="AC171" s="73">
        <f t="shared" si="20"/>
        <v>0</v>
      </c>
      <c r="AD171" s="64">
        <f t="shared" si="18"/>
        <v>0</v>
      </c>
    </row>
    <row r="172" spans="1:30" x14ac:dyDescent="0.3">
      <c r="A172" s="92"/>
      <c r="B172" s="93"/>
      <c r="C172" s="92"/>
      <c r="D172" s="94"/>
      <c r="E172" s="95"/>
      <c r="F172" s="90"/>
      <c r="G172" s="64">
        <f t="shared" si="17"/>
        <v>5</v>
      </c>
      <c r="H172" s="62"/>
      <c r="I172" s="62"/>
      <c r="J172" s="62"/>
      <c r="K172" s="62"/>
      <c r="L172" s="62"/>
      <c r="M172" s="62"/>
      <c r="N172" s="62"/>
      <c r="O172" s="62"/>
      <c r="P172" s="62"/>
      <c r="Q172" s="62"/>
      <c r="R172" s="62"/>
      <c r="S172" s="62"/>
      <c r="T172" s="62"/>
      <c r="U172" s="62"/>
      <c r="V172" s="62"/>
      <c r="W172" s="62"/>
      <c r="X172" s="62"/>
      <c r="Y172" s="62"/>
      <c r="Z172" s="62"/>
      <c r="AA172" s="62"/>
      <c r="AB172" s="72"/>
      <c r="AC172" s="73">
        <f t="shared" si="20"/>
        <v>0</v>
      </c>
      <c r="AD172" s="64">
        <f t="shared" si="18"/>
        <v>0</v>
      </c>
    </row>
    <row r="173" spans="1:30" x14ac:dyDescent="0.3">
      <c r="A173" s="92"/>
      <c r="B173" s="93"/>
      <c r="C173" s="92"/>
      <c r="D173" s="94"/>
      <c r="E173" s="95"/>
      <c r="F173" s="90"/>
      <c r="G173" s="64">
        <f t="shared" si="17"/>
        <v>5</v>
      </c>
      <c r="H173" s="62"/>
      <c r="I173" s="62"/>
      <c r="J173" s="62"/>
      <c r="K173" s="62"/>
      <c r="L173" s="62"/>
      <c r="M173" s="62"/>
      <c r="N173" s="62"/>
      <c r="O173" s="62"/>
      <c r="P173" s="62"/>
      <c r="Q173" s="62"/>
      <c r="R173" s="62"/>
      <c r="S173" s="62"/>
      <c r="T173" s="62"/>
      <c r="U173" s="62"/>
      <c r="V173" s="62"/>
      <c r="W173" s="62"/>
      <c r="X173" s="62"/>
      <c r="Y173" s="62"/>
      <c r="Z173" s="62"/>
      <c r="AA173" s="62"/>
      <c r="AB173" s="72"/>
      <c r="AC173" s="73">
        <f t="shared" si="20"/>
        <v>0</v>
      </c>
      <c r="AD173" s="64">
        <f t="shared" si="18"/>
        <v>0</v>
      </c>
    </row>
    <row r="174" spans="1:30" x14ac:dyDescent="0.3">
      <c r="A174" s="92"/>
      <c r="B174" s="93"/>
      <c r="C174" s="92"/>
      <c r="D174" s="94"/>
      <c r="E174" s="95"/>
      <c r="F174" s="90"/>
      <c r="G174" s="64">
        <f t="shared" si="17"/>
        <v>5</v>
      </c>
      <c r="H174" s="62"/>
      <c r="I174" s="62"/>
      <c r="J174" s="62"/>
      <c r="K174" s="62"/>
      <c r="L174" s="62"/>
      <c r="M174" s="62"/>
      <c r="N174" s="62"/>
      <c r="O174" s="62"/>
      <c r="P174" s="62"/>
      <c r="Q174" s="62"/>
      <c r="R174" s="62"/>
      <c r="S174" s="62"/>
      <c r="T174" s="62"/>
      <c r="U174" s="62"/>
      <c r="V174" s="62"/>
      <c r="W174" s="62"/>
      <c r="X174" s="62"/>
      <c r="Y174" s="62"/>
      <c r="Z174" s="62"/>
      <c r="AA174" s="62"/>
      <c r="AB174" s="72"/>
      <c r="AC174" s="73">
        <f t="shared" si="20"/>
        <v>0</v>
      </c>
      <c r="AD174" s="64">
        <f t="shared" si="18"/>
        <v>0</v>
      </c>
    </row>
    <row r="175" spans="1:30" x14ac:dyDescent="0.3">
      <c r="A175" s="92"/>
      <c r="B175" s="93"/>
      <c r="C175" s="92"/>
      <c r="D175" s="94"/>
      <c r="E175" s="95"/>
      <c r="F175" s="90"/>
      <c r="G175" s="64">
        <f t="shared" si="17"/>
        <v>5</v>
      </c>
      <c r="H175" s="62"/>
      <c r="I175" s="62"/>
      <c r="J175" s="62"/>
      <c r="K175" s="62"/>
      <c r="L175" s="62"/>
      <c r="M175" s="62"/>
      <c r="N175" s="62"/>
      <c r="O175" s="62"/>
      <c r="P175" s="62"/>
      <c r="Q175" s="62"/>
      <c r="R175" s="62"/>
      <c r="S175" s="62"/>
      <c r="T175" s="62"/>
      <c r="U175" s="62"/>
      <c r="V175" s="62"/>
      <c r="W175" s="62"/>
      <c r="X175" s="62"/>
      <c r="Y175" s="62"/>
      <c r="Z175" s="62"/>
      <c r="AA175" s="62"/>
      <c r="AB175" s="72"/>
      <c r="AC175" s="73">
        <f t="shared" ref="AC175:AC222" si="21">SUM(H175:AB175)</f>
        <v>0</v>
      </c>
      <c r="AD175" s="64">
        <f t="shared" si="18"/>
        <v>0</v>
      </c>
    </row>
    <row r="176" spans="1:30" x14ac:dyDescent="0.3">
      <c r="A176" s="92"/>
      <c r="B176" s="93"/>
      <c r="C176" s="92"/>
      <c r="D176" s="94"/>
      <c r="E176" s="95"/>
      <c r="F176" s="90"/>
      <c r="G176" s="64">
        <f t="shared" si="17"/>
        <v>5</v>
      </c>
      <c r="H176" s="62"/>
      <c r="I176" s="62"/>
      <c r="J176" s="62"/>
      <c r="K176" s="62"/>
      <c r="L176" s="62"/>
      <c r="M176" s="62"/>
      <c r="N176" s="62"/>
      <c r="O176" s="62"/>
      <c r="P176" s="62"/>
      <c r="Q176" s="62"/>
      <c r="R176" s="62"/>
      <c r="S176" s="62"/>
      <c r="T176" s="62"/>
      <c r="U176" s="62"/>
      <c r="V176" s="62"/>
      <c r="W176" s="62"/>
      <c r="X176" s="62"/>
      <c r="Y176" s="62"/>
      <c r="Z176" s="62"/>
      <c r="AA176" s="62"/>
      <c r="AB176" s="72"/>
      <c r="AC176" s="73">
        <f t="shared" si="21"/>
        <v>0</v>
      </c>
      <c r="AD176" s="64">
        <f t="shared" si="18"/>
        <v>0</v>
      </c>
    </row>
    <row r="177" spans="1:38" x14ac:dyDescent="0.3">
      <c r="A177" s="92"/>
      <c r="B177" s="93"/>
      <c r="C177" s="92"/>
      <c r="D177" s="94"/>
      <c r="E177" s="95"/>
      <c r="F177" s="90"/>
      <c r="G177" s="64">
        <f t="shared" si="17"/>
        <v>5</v>
      </c>
      <c r="H177" s="62"/>
      <c r="I177" s="62"/>
      <c r="J177" s="62"/>
      <c r="K177" s="62"/>
      <c r="L177" s="62"/>
      <c r="M177" s="62"/>
      <c r="N177" s="62"/>
      <c r="O177" s="62"/>
      <c r="P177" s="62"/>
      <c r="Q177" s="62"/>
      <c r="R177" s="62"/>
      <c r="S177" s="62"/>
      <c r="T177" s="62"/>
      <c r="U177" s="62"/>
      <c r="V177" s="62"/>
      <c r="W177" s="62"/>
      <c r="X177" s="62"/>
      <c r="Y177" s="62"/>
      <c r="Z177" s="62"/>
      <c r="AA177" s="62"/>
      <c r="AB177" s="72"/>
      <c r="AC177" s="73">
        <f t="shared" si="21"/>
        <v>0</v>
      </c>
      <c r="AD177" s="64">
        <f t="shared" si="18"/>
        <v>0</v>
      </c>
    </row>
    <row r="178" spans="1:38" x14ac:dyDescent="0.3">
      <c r="A178" s="92"/>
      <c r="B178" s="93"/>
      <c r="C178" s="92"/>
      <c r="D178" s="94"/>
      <c r="E178" s="95"/>
      <c r="F178" s="90"/>
      <c r="G178" s="64">
        <f t="shared" si="17"/>
        <v>5</v>
      </c>
      <c r="H178" s="62"/>
      <c r="I178" s="62"/>
      <c r="J178" s="62"/>
      <c r="K178" s="62"/>
      <c r="L178" s="62"/>
      <c r="M178" s="62"/>
      <c r="N178" s="62"/>
      <c r="O178" s="62"/>
      <c r="P178" s="62"/>
      <c r="Q178" s="62"/>
      <c r="R178" s="62"/>
      <c r="S178" s="62"/>
      <c r="T178" s="62"/>
      <c r="U178" s="62"/>
      <c r="V178" s="62"/>
      <c r="W178" s="62"/>
      <c r="X178" s="62"/>
      <c r="Y178" s="62"/>
      <c r="Z178" s="62"/>
      <c r="AA178" s="62"/>
      <c r="AB178" s="72"/>
      <c r="AC178" s="73">
        <f t="shared" si="21"/>
        <v>0</v>
      </c>
      <c r="AD178" s="64">
        <f t="shared" si="18"/>
        <v>0</v>
      </c>
    </row>
    <row r="179" spans="1:38" x14ac:dyDescent="0.3">
      <c r="A179" s="92"/>
      <c r="B179" s="93"/>
      <c r="C179" s="92"/>
      <c r="D179" s="94"/>
      <c r="E179" s="95"/>
      <c r="F179" s="90"/>
      <c r="G179" s="64">
        <f t="shared" si="17"/>
        <v>5</v>
      </c>
      <c r="H179" s="62"/>
      <c r="I179" s="62"/>
      <c r="J179" s="62"/>
      <c r="K179" s="62"/>
      <c r="L179" s="62"/>
      <c r="M179" s="62"/>
      <c r="N179" s="62"/>
      <c r="O179" s="62"/>
      <c r="P179" s="62"/>
      <c r="Q179" s="62"/>
      <c r="R179" s="62"/>
      <c r="S179" s="62"/>
      <c r="T179" s="62"/>
      <c r="U179" s="62"/>
      <c r="V179" s="62"/>
      <c r="W179" s="62"/>
      <c r="X179" s="62"/>
      <c r="Y179" s="62"/>
      <c r="Z179" s="62"/>
      <c r="AA179" s="62"/>
      <c r="AB179" s="72"/>
      <c r="AC179" s="73">
        <f t="shared" si="21"/>
        <v>0</v>
      </c>
      <c r="AD179" s="64">
        <f t="shared" si="18"/>
        <v>0</v>
      </c>
    </row>
    <row r="180" spans="1:38" x14ac:dyDescent="0.3">
      <c r="A180" s="92"/>
      <c r="B180" s="93"/>
      <c r="C180" s="92"/>
      <c r="D180" s="94"/>
      <c r="E180" s="95"/>
      <c r="F180" s="90"/>
      <c r="G180" s="64">
        <f t="shared" si="17"/>
        <v>5</v>
      </c>
      <c r="H180" s="62"/>
      <c r="I180" s="62"/>
      <c r="J180" s="62"/>
      <c r="K180" s="62"/>
      <c r="L180" s="62"/>
      <c r="M180" s="62"/>
      <c r="N180" s="62"/>
      <c r="O180" s="62"/>
      <c r="P180" s="62"/>
      <c r="Q180" s="62"/>
      <c r="R180" s="62"/>
      <c r="S180" s="62"/>
      <c r="T180" s="62"/>
      <c r="U180" s="62"/>
      <c r="V180" s="62"/>
      <c r="W180" s="62"/>
      <c r="X180" s="62"/>
      <c r="Y180" s="62"/>
      <c r="Z180" s="62"/>
      <c r="AA180" s="62"/>
      <c r="AB180" s="72"/>
      <c r="AC180" s="73">
        <f t="shared" si="21"/>
        <v>0</v>
      </c>
      <c r="AD180" s="64">
        <f t="shared" si="18"/>
        <v>0</v>
      </c>
    </row>
    <row r="181" spans="1:38" x14ac:dyDescent="0.3">
      <c r="A181" s="92"/>
      <c r="B181" s="93"/>
      <c r="C181" s="92"/>
      <c r="D181" s="94"/>
      <c r="E181" s="95"/>
      <c r="G181" s="64">
        <f t="shared" si="17"/>
        <v>5</v>
      </c>
      <c r="H181" s="62"/>
      <c r="I181" s="62"/>
      <c r="J181" s="62"/>
      <c r="K181" s="62"/>
      <c r="L181" s="62"/>
      <c r="M181" s="62"/>
      <c r="N181" s="62"/>
      <c r="O181" s="62"/>
      <c r="P181" s="62"/>
      <c r="Q181" s="62"/>
      <c r="R181" s="62"/>
      <c r="S181" s="62"/>
      <c r="T181" s="62"/>
      <c r="U181" s="62"/>
      <c r="V181" s="62"/>
      <c r="W181" s="62"/>
      <c r="X181" s="62"/>
      <c r="Y181" s="62"/>
      <c r="Z181" s="62"/>
      <c r="AA181" s="62"/>
      <c r="AB181" s="72"/>
      <c r="AC181" s="73">
        <f t="shared" si="21"/>
        <v>0</v>
      </c>
      <c r="AD181" s="64">
        <f t="shared" si="18"/>
        <v>0</v>
      </c>
    </row>
    <row r="182" spans="1:38" x14ac:dyDescent="0.3">
      <c r="A182" s="92"/>
      <c r="B182" s="93"/>
      <c r="C182" s="92"/>
      <c r="D182" s="94"/>
      <c r="E182" s="95"/>
      <c r="F182" s="90"/>
      <c r="G182" s="64">
        <f t="shared" si="17"/>
        <v>5</v>
      </c>
      <c r="H182" s="72"/>
      <c r="I182" s="72"/>
      <c r="J182" s="72"/>
      <c r="K182" s="72"/>
      <c r="L182" s="72"/>
      <c r="M182" s="72"/>
      <c r="N182" s="72"/>
      <c r="O182" s="72"/>
      <c r="P182" s="72"/>
      <c r="Q182" s="72"/>
      <c r="R182" s="72"/>
      <c r="S182" s="72"/>
      <c r="T182" s="72"/>
      <c r="U182" s="72"/>
      <c r="V182" s="72"/>
      <c r="W182" s="72"/>
      <c r="X182" s="72"/>
      <c r="Y182" s="72"/>
      <c r="Z182" s="72"/>
      <c r="AA182" s="72"/>
      <c r="AB182" s="72"/>
      <c r="AC182" s="73">
        <f t="shared" si="21"/>
        <v>0</v>
      </c>
      <c r="AD182" s="64">
        <f t="shared" si="18"/>
        <v>0</v>
      </c>
    </row>
    <row r="183" spans="1:38" x14ac:dyDescent="0.3">
      <c r="A183" s="92"/>
      <c r="B183" s="93"/>
      <c r="C183" s="92"/>
      <c r="D183" s="94"/>
      <c r="E183" s="95"/>
      <c r="F183" s="90"/>
      <c r="G183" s="64">
        <f t="shared" si="17"/>
        <v>5</v>
      </c>
      <c r="H183" s="62"/>
      <c r="I183" s="62"/>
      <c r="J183" s="62"/>
      <c r="K183" s="62"/>
      <c r="L183" s="62"/>
      <c r="M183" s="62"/>
      <c r="N183" s="62"/>
      <c r="O183" s="62"/>
      <c r="P183" s="62"/>
      <c r="Q183" s="62"/>
      <c r="R183" s="62"/>
      <c r="S183" s="62"/>
      <c r="T183" s="62"/>
      <c r="U183" s="62"/>
      <c r="V183" s="62"/>
      <c r="W183" s="62"/>
      <c r="X183" s="62"/>
      <c r="Y183" s="62"/>
      <c r="Z183" s="62"/>
      <c r="AA183" s="62"/>
      <c r="AB183" s="72"/>
      <c r="AC183" s="73">
        <f t="shared" si="21"/>
        <v>0</v>
      </c>
      <c r="AD183" s="64">
        <f t="shared" si="18"/>
        <v>0</v>
      </c>
    </row>
    <row r="184" spans="1:38" x14ac:dyDescent="0.3">
      <c r="A184" s="92"/>
      <c r="B184" s="93"/>
      <c r="C184" s="92"/>
      <c r="D184" s="94"/>
      <c r="E184" s="95"/>
      <c r="F184" s="89"/>
      <c r="G184" s="64">
        <f t="shared" si="17"/>
        <v>5</v>
      </c>
      <c r="H184" s="62"/>
      <c r="I184" s="62"/>
      <c r="J184" s="62"/>
      <c r="K184" s="62"/>
      <c r="L184" s="62"/>
      <c r="M184" s="62"/>
      <c r="N184" s="62"/>
      <c r="O184" s="62"/>
      <c r="P184" s="62"/>
      <c r="Q184" s="62"/>
      <c r="R184" s="62"/>
      <c r="S184" s="62"/>
      <c r="T184" s="62"/>
      <c r="U184" s="62"/>
      <c r="V184" s="62"/>
      <c r="W184" s="62"/>
      <c r="X184" s="62"/>
      <c r="Y184" s="62"/>
      <c r="Z184" s="62"/>
      <c r="AA184" s="62"/>
      <c r="AB184" s="72"/>
      <c r="AC184" s="73">
        <f t="shared" si="21"/>
        <v>0</v>
      </c>
      <c r="AD184" s="64">
        <f t="shared" si="18"/>
        <v>0</v>
      </c>
    </row>
    <row r="185" spans="1:38" x14ac:dyDescent="0.3">
      <c r="A185" s="92"/>
      <c r="B185" s="93"/>
      <c r="C185" s="92"/>
      <c r="D185" s="94"/>
      <c r="E185" s="95"/>
      <c r="F185" s="90"/>
      <c r="G185" s="64">
        <f t="shared" si="17"/>
        <v>5</v>
      </c>
      <c r="H185" s="62"/>
      <c r="I185" s="62"/>
      <c r="J185" s="62"/>
      <c r="K185" s="62"/>
      <c r="L185" s="62"/>
      <c r="M185" s="62"/>
      <c r="N185" s="62"/>
      <c r="O185" s="62"/>
      <c r="P185" s="62"/>
      <c r="Q185" s="62"/>
      <c r="R185" s="62"/>
      <c r="S185" s="62"/>
      <c r="T185" s="62"/>
      <c r="U185" s="62"/>
      <c r="V185" s="62"/>
      <c r="W185" s="62"/>
      <c r="X185" s="62"/>
      <c r="Y185" s="62"/>
      <c r="Z185" s="62"/>
      <c r="AA185" s="62"/>
      <c r="AB185" s="72"/>
      <c r="AC185" s="73">
        <f t="shared" si="21"/>
        <v>0</v>
      </c>
      <c r="AD185" s="64">
        <f t="shared" si="18"/>
        <v>0</v>
      </c>
    </row>
    <row r="186" spans="1:38" x14ac:dyDescent="0.3">
      <c r="A186" s="92"/>
      <c r="B186" s="93"/>
      <c r="C186" s="92"/>
      <c r="D186" s="94"/>
      <c r="E186" s="95"/>
      <c r="F186" s="90"/>
      <c r="G186" s="64">
        <f t="shared" si="17"/>
        <v>5</v>
      </c>
      <c r="H186" s="62"/>
      <c r="I186" s="62"/>
      <c r="J186" s="62"/>
      <c r="K186" s="62"/>
      <c r="L186" s="62"/>
      <c r="M186" s="62"/>
      <c r="N186" s="62"/>
      <c r="O186" s="62"/>
      <c r="P186" s="62"/>
      <c r="Q186" s="62"/>
      <c r="R186" s="62"/>
      <c r="S186" s="62"/>
      <c r="T186" s="62"/>
      <c r="U186" s="62"/>
      <c r="V186" s="62"/>
      <c r="W186" s="62"/>
      <c r="X186" s="62"/>
      <c r="Y186" s="62"/>
      <c r="Z186" s="62"/>
      <c r="AA186" s="62"/>
      <c r="AB186" s="72"/>
      <c r="AC186" s="73">
        <f t="shared" si="21"/>
        <v>0</v>
      </c>
      <c r="AD186" s="64">
        <f t="shared" si="18"/>
        <v>0</v>
      </c>
    </row>
    <row r="187" spans="1:38" x14ac:dyDescent="0.3">
      <c r="A187" s="92"/>
      <c r="B187" s="93"/>
      <c r="C187" s="92"/>
      <c r="D187" s="94"/>
      <c r="E187" s="95"/>
      <c r="F187" s="90"/>
      <c r="G187" s="64">
        <f t="shared" si="17"/>
        <v>5</v>
      </c>
      <c r="H187" s="62"/>
      <c r="I187" s="62"/>
      <c r="J187" s="62"/>
      <c r="K187" s="62"/>
      <c r="L187" s="62"/>
      <c r="M187" s="62"/>
      <c r="N187" s="62"/>
      <c r="O187" s="62"/>
      <c r="P187" s="62"/>
      <c r="Q187" s="62"/>
      <c r="R187" s="62"/>
      <c r="S187" s="62"/>
      <c r="T187" s="62"/>
      <c r="U187" s="62"/>
      <c r="V187" s="62"/>
      <c r="W187" s="62"/>
      <c r="X187" s="62"/>
      <c r="Y187" s="62"/>
      <c r="Z187" s="62"/>
      <c r="AA187" s="62"/>
      <c r="AB187" s="72"/>
      <c r="AC187" s="73">
        <f t="shared" si="21"/>
        <v>0</v>
      </c>
      <c r="AD187" s="64">
        <f t="shared" si="18"/>
        <v>0</v>
      </c>
    </row>
    <row r="188" spans="1:38" x14ac:dyDescent="0.3">
      <c r="A188" s="92"/>
      <c r="B188" s="93"/>
      <c r="C188" s="92"/>
      <c r="D188" s="94"/>
      <c r="E188" s="95"/>
      <c r="F188" s="90"/>
      <c r="G188" s="64">
        <f t="shared" si="17"/>
        <v>5</v>
      </c>
      <c r="H188" s="62"/>
      <c r="I188" s="62"/>
      <c r="J188" s="62"/>
      <c r="K188" s="62"/>
      <c r="L188" s="62"/>
      <c r="M188" s="62"/>
      <c r="N188" s="62"/>
      <c r="O188" s="62"/>
      <c r="P188" s="62"/>
      <c r="Q188" s="62"/>
      <c r="R188" s="62"/>
      <c r="S188" s="62"/>
      <c r="T188" s="62"/>
      <c r="U188" s="62"/>
      <c r="V188" s="62"/>
      <c r="W188" s="62"/>
      <c r="X188" s="62"/>
      <c r="Y188" s="62"/>
      <c r="Z188" s="62"/>
      <c r="AA188" s="62"/>
      <c r="AB188" s="72"/>
      <c r="AC188" s="73">
        <f t="shared" si="21"/>
        <v>0</v>
      </c>
      <c r="AD188" s="64">
        <f t="shared" si="18"/>
        <v>0</v>
      </c>
    </row>
    <row r="189" spans="1:38" x14ac:dyDescent="0.3">
      <c r="A189" s="92"/>
      <c r="B189" s="93"/>
      <c r="C189" s="92"/>
      <c r="D189" s="94"/>
      <c r="E189" s="95"/>
      <c r="F189" s="90"/>
      <c r="G189" s="64">
        <f t="shared" si="17"/>
        <v>5</v>
      </c>
      <c r="H189" s="62"/>
      <c r="I189" s="62"/>
      <c r="J189" s="62"/>
      <c r="K189" s="62"/>
      <c r="L189" s="62"/>
      <c r="M189" s="62"/>
      <c r="N189" s="62"/>
      <c r="O189" s="62"/>
      <c r="P189" s="62"/>
      <c r="Q189" s="62"/>
      <c r="R189" s="62"/>
      <c r="S189" s="62"/>
      <c r="T189" s="62"/>
      <c r="U189" s="62"/>
      <c r="V189" s="62"/>
      <c r="W189" s="62"/>
      <c r="X189" s="62"/>
      <c r="Y189" s="62"/>
      <c r="Z189" s="62"/>
      <c r="AA189" s="62"/>
      <c r="AB189" s="72"/>
      <c r="AC189" s="73">
        <f t="shared" si="21"/>
        <v>0</v>
      </c>
      <c r="AD189" s="64">
        <f t="shared" si="18"/>
        <v>0</v>
      </c>
    </row>
    <row r="190" spans="1:38" x14ac:dyDescent="0.3">
      <c r="A190" s="92"/>
      <c r="B190" s="93"/>
      <c r="C190" s="92"/>
      <c r="D190" s="94"/>
      <c r="E190" s="95"/>
      <c r="F190" s="90"/>
      <c r="G190" s="64">
        <f t="shared" si="17"/>
        <v>5</v>
      </c>
      <c r="H190" s="62"/>
      <c r="I190" s="62"/>
      <c r="J190" s="62"/>
      <c r="K190" s="62"/>
      <c r="L190" s="62"/>
      <c r="M190" s="62"/>
      <c r="N190" s="62"/>
      <c r="O190" s="62"/>
      <c r="P190" s="62"/>
      <c r="Q190" s="62"/>
      <c r="R190" s="62"/>
      <c r="S190" s="62"/>
      <c r="T190" s="62"/>
      <c r="U190" s="62"/>
      <c r="V190" s="62"/>
      <c r="W190" s="62"/>
      <c r="X190" s="62"/>
      <c r="Y190" s="62"/>
      <c r="Z190" s="62"/>
      <c r="AA190" s="62"/>
      <c r="AB190" s="72"/>
      <c r="AC190" s="73">
        <f t="shared" si="21"/>
        <v>0</v>
      </c>
      <c r="AD190" s="64">
        <f t="shared" si="18"/>
        <v>0</v>
      </c>
    </row>
    <row r="191" spans="1:38" x14ac:dyDescent="0.3">
      <c r="A191" s="92"/>
      <c r="B191" s="93"/>
      <c r="C191" s="92"/>
      <c r="D191" s="94"/>
      <c r="E191" s="95"/>
      <c r="F191" s="90"/>
      <c r="G191" s="64">
        <f t="shared" si="17"/>
        <v>5</v>
      </c>
      <c r="H191" s="62"/>
      <c r="I191" s="62"/>
      <c r="J191" s="62"/>
      <c r="K191" s="62"/>
      <c r="L191" s="62"/>
      <c r="M191" s="62"/>
      <c r="N191" s="62"/>
      <c r="O191" s="62"/>
      <c r="P191" s="62"/>
      <c r="Q191" s="62"/>
      <c r="R191" s="62"/>
      <c r="S191" s="62"/>
      <c r="T191" s="62"/>
      <c r="U191" s="62"/>
      <c r="V191" s="62"/>
      <c r="W191" s="62"/>
      <c r="X191" s="62"/>
      <c r="Y191" s="62"/>
      <c r="Z191" s="62"/>
      <c r="AA191" s="62"/>
      <c r="AB191" s="72"/>
      <c r="AC191" s="73">
        <f t="shared" si="21"/>
        <v>0</v>
      </c>
      <c r="AD191" s="64">
        <f t="shared" si="18"/>
        <v>0</v>
      </c>
    </row>
    <row r="192" spans="1:38" s="161" customFormat="1" x14ac:dyDescent="0.3">
      <c r="A192" s="163"/>
      <c r="B192" s="164"/>
      <c r="C192" s="163"/>
      <c r="D192" s="156"/>
      <c r="E192" s="95"/>
      <c r="F192" s="89"/>
      <c r="G192" s="64">
        <f t="shared" si="17"/>
        <v>5</v>
      </c>
      <c r="H192" s="61"/>
      <c r="I192" s="61"/>
      <c r="J192" s="61"/>
      <c r="K192" s="61"/>
      <c r="L192" s="61"/>
      <c r="M192" s="61"/>
      <c r="N192" s="61"/>
      <c r="O192" s="61"/>
      <c r="P192" s="61"/>
      <c r="Q192" s="61"/>
      <c r="R192" s="61"/>
      <c r="S192" s="61"/>
      <c r="T192" s="61"/>
      <c r="U192" s="61"/>
      <c r="V192" s="61"/>
      <c r="W192" s="61"/>
      <c r="X192" s="61"/>
      <c r="Y192" s="61"/>
      <c r="Z192" s="61"/>
      <c r="AA192" s="61"/>
      <c r="AB192" s="148"/>
      <c r="AC192" s="73">
        <f t="shared" ref="AC192" si="22">SUM(H192:AB192)</f>
        <v>0</v>
      </c>
      <c r="AD192" s="64">
        <f t="shared" ref="AD192" si="23">AC192-E192</f>
        <v>0</v>
      </c>
      <c r="AE192" s="55"/>
      <c r="AF192" s="147"/>
      <c r="AG192" s="147"/>
      <c r="AH192" s="147"/>
      <c r="AI192" s="147"/>
      <c r="AJ192" s="147"/>
      <c r="AK192" s="147"/>
      <c r="AL192" s="147"/>
    </row>
    <row r="193" spans="1:38" x14ac:dyDescent="0.3">
      <c r="A193" s="92"/>
      <c r="B193" s="96"/>
      <c r="C193" s="92"/>
      <c r="D193" s="94"/>
      <c r="E193" s="95"/>
      <c r="F193" s="89"/>
      <c r="G193" s="129">
        <f t="shared" si="17"/>
        <v>5</v>
      </c>
      <c r="H193" s="61"/>
      <c r="I193" s="61"/>
      <c r="J193" s="61"/>
      <c r="K193" s="61"/>
      <c r="L193" s="61"/>
      <c r="M193" s="61"/>
      <c r="N193" s="61"/>
      <c r="O193" s="61"/>
      <c r="P193" s="61"/>
      <c r="Q193" s="61"/>
      <c r="R193" s="61"/>
      <c r="S193" s="61"/>
      <c r="T193" s="61"/>
      <c r="U193" s="61"/>
      <c r="V193" s="61"/>
      <c r="W193" s="61"/>
      <c r="X193" s="61"/>
      <c r="Y193" s="61"/>
      <c r="Z193" s="61"/>
      <c r="AA193" s="61"/>
      <c r="AB193" s="148"/>
      <c r="AC193" s="149">
        <f t="shared" si="21"/>
        <v>0</v>
      </c>
      <c r="AD193" s="129">
        <f t="shared" si="18"/>
        <v>0</v>
      </c>
      <c r="AF193" s="147"/>
      <c r="AG193" s="147"/>
      <c r="AH193" s="147"/>
      <c r="AI193" s="147"/>
      <c r="AJ193" s="147"/>
      <c r="AK193" s="147"/>
      <c r="AL193" s="147"/>
    </row>
    <row r="194" spans="1:38" x14ac:dyDescent="0.3">
      <c r="A194" s="92"/>
      <c r="B194" s="93"/>
      <c r="C194" s="92"/>
      <c r="D194" s="94"/>
      <c r="E194" s="95"/>
      <c r="F194" s="90"/>
      <c r="G194" s="129">
        <f t="shared" si="17"/>
        <v>5</v>
      </c>
      <c r="H194" s="62"/>
      <c r="I194" s="62"/>
      <c r="J194" s="62"/>
      <c r="K194" s="62"/>
      <c r="L194" s="62"/>
      <c r="M194" s="62"/>
      <c r="N194" s="62"/>
      <c r="O194" s="62"/>
      <c r="P194" s="62"/>
      <c r="Q194" s="62"/>
      <c r="R194" s="62"/>
      <c r="S194" s="62"/>
      <c r="T194" s="62"/>
      <c r="U194" s="62"/>
      <c r="V194" s="62"/>
      <c r="W194" s="62"/>
      <c r="X194" s="62"/>
      <c r="Y194" s="62"/>
      <c r="Z194" s="62"/>
      <c r="AA194" s="62"/>
      <c r="AB194" s="72"/>
      <c r="AC194" s="73">
        <f t="shared" si="21"/>
        <v>0</v>
      </c>
      <c r="AD194" s="64">
        <f t="shared" si="18"/>
        <v>0</v>
      </c>
    </row>
    <row r="195" spans="1:38" x14ac:dyDescent="0.3">
      <c r="A195" s="92"/>
      <c r="B195" s="93"/>
      <c r="C195" s="92"/>
      <c r="D195" s="94"/>
      <c r="E195" s="95"/>
      <c r="F195" s="90"/>
      <c r="G195" s="129">
        <f t="shared" si="17"/>
        <v>5</v>
      </c>
      <c r="H195" s="72"/>
      <c r="I195" s="72"/>
      <c r="J195" s="72"/>
      <c r="K195" s="72"/>
      <c r="L195" s="72"/>
      <c r="M195" s="72"/>
      <c r="N195" s="72"/>
      <c r="O195" s="72"/>
      <c r="P195" s="72"/>
      <c r="Q195" s="72"/>
      <c r="R195" s="72"/>
      <c r="S195" s="72"/>
      <c r="T195" s="72"/>
      <c r="U195" s="72"/>
      <c r="V195" s="72"/>
      <c r="W195" s="72"/>
      <c r="X195" s="72"/>
      <c r="Y195" s="72"/>
      <c r="Z195" s="72"/>
      <c r="AA195" s="72"/>
      <c r="AB195" s="72"/>
      <c r="AC195" s="73">
        <f t="shared" si="21"/>
        <v>0</v>
      </c>
      <c r="AD195" s="64">
        <f t="shared" si="18"/>
        <v>0</v>
      </c>
    </row>
    <row r="196" spans="1:38" x14ac:dyDescent="0.3">
      <c r="A196" s="92"/>
      <c r="B196" s="93"/>
      <c r="C196" s="92"/>
      <c r="D196" s="94"/>
      <c r="E196" s="95"/>
      <c r="F196" s="90"/>
      <c r="G196" s="129">
        <f t="shared" si="17"/>
        <v>5</v>
      </c>
      <c r="H196" s="72"/>
      <c r="I196" s="72"/>
      <c r="J196" s="72"/>
      <c r="K196" s="72"/>
      <c r="L196" s="72"/>
      <c r="M196" s="72"/>
      <c r="N196" s="72"/>
      <c r="O196" s="72"/>
      <c r="P196" s="72"/>
      <c r="Q196" s="72"/>
      <c r="R196" s="72"/>
      <c r="S196" s="72"/>
      <c r="T196" s="72"/>
      <c r="U196" s="72"/>
      <c r="V196" s="72"/>
      <c r="W196" s="72"/>
      <c r="X196" s="72"/>
      <c r="Y196" s="72"/>
      <c r="Z196" s="72"/>
      <c r="AA196" s="72"/>
      <c r="AB196" s="72"/>
      <c r="AC196" s="73">
        <f t="shared" si="21"/>
        <v>0</v>
      </c>
      <c r="AD196" s="64">
        <f t="shared" si="18"/>
        <v>0</v>
      </c>
    </row>
    <row r="197" spans="1:38" x14ac:dyDescent="0.3">
      <c r="A197" s="92"/>
      <c r="B197" s="93"/>
      <c r="C197" s="92"/>
      <c r="D197" s="94"/>
      <c r="E197" s="95"/>
      <c r="F197" s="90"/>
      <c r="G197" s="129">
        <f t="shared" si="17"/>
        <v>5</v>
      </c>
      <c r="H197" s="72"/>
      <c r="I197" s="72"/>
      <c r="J197" s="72"/>
      <c r="K197" s="72"/>
      <c r="L197" s="72"/>
      <c r="M197" s="72"/>
      <c r="N197" s="72"/>
      <c r="O197" s="72"/>
      <c r="P197" s="72"/>
      <c r="Q197" s="72"/>
      <c r="R197" s="72"/>
      <c r="S197" s="72"/>
      <c r="T197" s="72"/>
      <c r="U197" s="72"/>
      <c r="V197" s="72"/>
      <c r="W197" s="72"/>
      <c r="X197" s="72"/>
      <c r="Y197" s="72"/>
      <c r="Z197" s="72"/>
      <c r="AA197" s="72"/>
      <c r="AB197" s="72"/>
      <c r="AC197" s="73">
        <f t="shared" si="21"/>
        <v>0</v>
      </c>
      <c r="AD197" s="64">
        <f t="shared" si="18"/>
        <v>0</v>
      </c>
    </row>
    <row r="198" spans="1:38" x14ac:dyDescent="0.3">
      <c r="A198" s="92"/>
      <c r="B198" s="93"/>
      <c r="C198" s="92"/>
      <c r="D198" s="94"/>
      <c r="E198" s="95"/>
      <c r="F198" s="90"/>
      <c r="G198" s="129">
        <f t="shared" si="17"/>
        <v>5</v>
      </c>
      <c r="H198" s="72"/>
      <c r="I198" s="72"/>
      <c r="J198" s="72"/>
      <c r="K198" s="72"/>
      <c r="L198" s="72"/>
      <c r="M198" s="72"/>
      <c r="N198" s="72"/>
      <c r="O198" s="72"/>
      <c r="P198" s="72"/>
      <c r="Q198" s="72"/>
      <c r="R198" s="72"/>
      <c r="S198" s="72"/>
      <c r="T198" s="72"/>
      <c r="U198" s="72"/>
      <c r="V198" s="72"/>
      <c r="W198" s="72"/>
      <c r="X198" s="72"/>
      <c r="Y198" s="72"/>
      <c r="Z198" s="72"/>
      <c r="AA198" s="72"/>
      <c r="AB198" s="72"/>
      <c r="AC198" s="73">
        <f t="shared" si="21"/>
        <v>0</v>
      </c>
      <c r="AD198" s="64">
        <f t="shared" si="18"/>
        <v>0</v>
      </c>
    </row>
    <row r="199" spans="1:38" x14ac:dyDescent="0.3">
      <c r="A199" s="92"/>
      <c r="B199" s="93"/>
      <c r="C199" s="92"/>
      <c r="D199" s="94"/>
      <c r="E199" s="95"/>
      <c r="F199" s="90"/>
      <c r="G199" s="129">
        <f t="shared" si="17"/>
        <v>5</v>
      </c>
      <c r="H199" s="72"/>
      <c r="I199" s="72"/>
      <c r="J199" s="72"/>
      <c r="K199" s="72"/>
      <c r="L199" s="72"/>
      <c r="M199" s="72"/>
      <c r="N199" s="72"/>
      <c r="O199" s="72"/>
      <c r="P199" s="72"/>
      <c r="Q199" s="72"/>
      <c r="R199" s="72"/>
      <c r="S199" s="72"/>
      <c r="T199" s="72"/>
      <c r="U199" s="72"/>
      <c r="V199" s="72"/>
      <c r="W199" s="72"/>
      <c r="X199" s="72"/>
      <c r="Y199" s="72"/>
      <c r="Z199" s="72"/>
      <c r="AA199" s="72"/>
      <c r="AB199" s="72"/>
      <c r="AC199" s="73">
        <f t="shared" si="21"/>
        <v>0</v>
      </c>
      <c r="AD199" s="64">
        <f t="shared" ref="AD199:AD262" si="24">AC199-E199</f>
        <v>0</v>
      </c>
    </row>
    <row r="200" spans="1:38" x14ac:dyDescent="0.3">
      <c r="A200" s="92"/>
      <c r="B200" s="93"/>
      <c r="C200" s="92"/>
      <c r="D200" s="94"/>
      <c r="E200" s="95"/>
      <c r="F200" s="90"/>
      <c r="G200" s="129">
        <f t="shared" ref="G200:G263" si="25">+G199+E200</f>
        <v>5</v>
      </c>
      <c r="H200" s="72"/>
      <c r="I200" s="72"/>
      <c r="J200" s="72"/>
      <c r="K200" s="72"/>
      <c r="L200" s="72"/>
      <c r="M200" s="72"/>
      <c r="N200" s="72"/>
      <c r="O200" s="72"/>
      <c r="P200" s="72"/>
      <c r="Q200" s="72"/>
      <c r="R200" s="72"/>
      <c r="S200" s="72"/>
      <c r="T200" s="72"/>
      <c r="U200" s="72"/>
      <c r="V200" s="72"/>
      <c r="W200" s="72"/>
      <c r="X200" s="72"/>
      <c r="Y200" s="72"/>
      <c r="Z200" s="72"/>
      <c r="AA200" s="72"/>
      <c r="AB200" s="72"/>
      <c r="AC200" s="73">
        <f t="shared" si="21"/>
        <v>0</v>
      </c>
      <c r="AD200" s="64">
        <f t="shared" si="24"/>
        <v>0</v>
      </c>
    </row>
    <row r="201" spans="1:38" x14ac:dyDescent="0.3">
      <c r="A201" s="92"/>
      <c r="B201" s="93"/>
      <c r="C201" s="92"/>
      <c r="D201" s="94"/>
      <c r="E201" s="95"/>
      <c r="F201" s="90"/>
      <c r="G201" s="129">
        <f t="shared" si="25"/>
        <v>5</v>
      </c>
      <c r="H201" s="72"/>
      <c r="I201" s="72"/>
      <c r="J201" s="72"/>
      <c r="K201" s="72"/>
      <c r="L201" s="72"/>
      <c r="M201" s="72"/>
      <c r="N201" s="72"/>
      <c r="O201" s="72"/>
      <c r="P201" s="72"/>
      <c r="Q201" s="72"/>
      <c r="R201" s="72"/>
      <c r="S201" s="72"/>
      <c r="T201" s="72"/>
      <c r="U201" s="72"/>
      <c r="V201" s="72"/>
      <c r="W201" s="72"/>
      <c r="X201" s="72"/>
      <c r="Y201" s="72"/>
      <c r="Z201" s="72"/>
      <c r="AA201" s="72"/>
      <c r="AB201" s="72"/>
      <c r="AC201" s="73">
        <f t="shared" si="21"/>
        <v>0</v>
      </c>
      <c r="AD201" s="64">
        <f t="shared" si="24"/>
        <v>0</v>
      </c>
    </row>
    <row r="202" spans="1:38" x14ac:dyDescent="0.3">
      <c r="A202" s="92"/>
      <c r="B202" s="93"/>
      <c r="C202" s="92"/>
      <c r="D202" s="94"/>
      <c r="E202" s="95"/>
      <c r="F202" s="90"/>
      <c r="G202" s="129">
        <f t="shared" si="25"/>
        <v>5</v>
      </c>
      <c r="H202" s="72"/>
      <c r="I202" s="72"/>
      <c r="J202" s="72"/>
      <c r="K202" s="72"/>
      <c r="L202" s="72"/>
      <c r="M202" s="72"/>
      <c r="N202" s="72"/>
      <c r="O202" s="72"/>
      <c r="P202" s="72"/>
      <c r="Q202" s="72"/>
      <c r="R202" s="72"/>
      <c r="S202" s="72"/>
      <c r="T202" s="72"/>
      <c r="U202" s="72"/>
      <c r="V202" s="72"/>
      <c r="W202" s="72"/>
      <c r="X202" s="72"/>
      <c r="Y202" s="72"/>
      <c r="Z202" s="72"/>
      <c r="AA202" s="72"/>
      <c r="AB202" s="72"/>
      <c r="AC202" s="73">
        <f t="shared" si="21"/>
        <v>0</v>
      </c>
      <c r="AD202" s="64">
        <f t="shared" si="24"/>
        <v>0</v>
      </c>
    </row>
    <row r="203" spans="1:38" x14ac:dyDescent="0.3">
      <c r="A203" s="92"/>
      <c r="B203" s="93"/>
      <c r="C203" s="92"/>
      <c r="D203" s="94"/>
      <c r="E203" s="95"/>
      <c r="F203" s="90"/>
      <c r="G203" s="129">
        <f t="shared" si="25"/>
        <v>5</v>
      </c>
      <c r="H203" s="72"/>
      <c r="I203" s="72"/>
      <c r="J203" s="72"/>
      <c r="K203" s="72"/>
      <c r="L203" s="72"/>
      <c r="M203" s="72"/>
      <c r="N203" s="72"/>
      <c r="O203" s="72"/>
      <c r="P203" s="72"/>
      <c r="Q203" s="72"/>
      <c r="R203" s="72"/>
      <c r="S203" s="72"/>
      <c r="T203" s="72"/>
      <c r="U203" s="72"/>
      <c r="V203" s="72"/>
      <c r="W203" s="72"/>
      <c r="X203" s="72"/>
      <c r="Y203" s="72"/>
      <c r="Z203" s="72"/>
      <c r="AA203" s="72"/>
      <c r="AB203" s="72"/>
      <c r="AC203" s="73">
        <f t="shared" si="21"/>
        <v>0</v>
      </c>
      <c r="AD203" s="64">
        <f t="shared" si="24"/>
        <v>0</v>
      </c>
    </row>
    <row r="204" spans="1:38" x14ac:dyDescent="0.3">
      <c r="A204" s="92"/>
      <c r="B204" s="93"/>
      <c r="C204" s="92"/>
      <c r="D204" s="94"/>
      <c r="E204" s="95"/>
      <c r="F204" s="90"/>
      <c r="G204" s="129">
        <f t="shared" si="25"/>
        <v>5</v>
      </c>
      <c r="H204" s="62"/>
      <c r="I204" s="62"/>
      <c r="J204" s="150"/>
      <c r="K204" s="62"/>
      <c r="L204" s="150"/>
      <c r="M204" s="62"/>
      <c r="N204" s="62"/>
      <c r="O204" s="62"/>
      <c r="P204" s="62"/>
      <c r="Q204" s="62"/>
      <c r="R204" s="62"/>
      <c r="S204" s="62"/>
      <c r="T204" s="62"/>
      <c r="U204" s="62"/>
      <c r="V204" s="62"/>
      <c r="W204" s="62"/>
      <c r="X204" s="62"/>
      <c r="Y204" s="62"/>
      <c r="Z204" s="62"/>
      <c r="AA204" s="62"/>
      <c r="AB204" s="72"/>
      <c r="AC204" s="73">
        <f t="shared" ref="AC204:AC213" si="26">SUM(H204:AB204)</f>
        <v>0</v>
      </c>
      <c r="AD204" s="64">
        <f t="shared" si="24"/>
        <v>0</v>
      </c>
    </row>
    <row r="205" spans="1:38" x14ac:dyDescent="0.3">
      <c r="A205" s="92"/>
      <c r="B205" s="93"/>
      <c r="C205" s="92"/>
      <c r="D205" s="94"/>
      <c r="E205" s="95"/>
      <c r="F205" s="90"/>
      <c r="G205" s="129">
        <f t="shared" si="25"/>
        <v>5</v>
      </c>
      <c r="H205" s="62"/>
      <c r="I205" s="62"/>
      <c r="J205" s="62"/>
      <c r="K205" s="62"/>
      <c r="L205" s="62"/>
      <c r="M205" s="62"/>
      <c r="N205" s="62"/>
      <c r="O205" s="62"/>
      <c r="P205" s="62"/>
      <c r="Q205" s="62"/>
      <c r="R205" s="62"/>
      <c r="S205" s="62"/>
      <c r="T205" s="62"/>
      <c r="U205" s="62"/>
      <c r="V205" s="62"/>
      <c r="W205" s="62"/>
      <c r="X205" s="62"/>
      <c r="Y205" s="62"/>
      <c r="Z205" s="62"/>
      <c r="AA205" s="62"/>
      <c r="AB205" s="72"/>
      <c r="AC205" s="73">
        <f t="shared" si="26"/>
        <v>0</v>
      </c>
      <c r="AD205" s="64">
        <f t="shared" si="24"/>
        <v>0</v>
      </c>
    </row>
    <row r="206" spans="1:38" x14ac:dyDescent="0.3">
      <c r="A206" s="92"/>
      <c r="B206" s="96"/>
      <c r="C206" s="92"/>
      <c r="D206" s="94"/>
      <c r="E206" s="95"/>
      <c r="F206" s="89"/>
      <c r="G206" s="129">
        <f t="shared" si="25"/>
        <v>5</v>
      </c>
      <c r="H206" s="62"/>
      <c r="I206" s="62"/>
      <c r="J206" s="62"/>
      <c r="K206" s="62"/>
      <c r="L206" s="62"/>
      <c r="M206" s="62"/>
      <c r="N206" s="62"/>
      <c r="O206" s="62"/>
      <c r="P206" s="62"/>
      <c r="Q206" s="62"/>
      <c r="R206" s="62"/>
      <c r="S206" s="62"/>
      <c r="T206" s="62"/>
      <c r="U206" s="62"/>
      <c r="V206" s="62"/>
      <c r="W206" s="62"/>
      <c r="X206" s="62"/>
      <c r="Y206" s="62"/>
      <c r="Z206" s="62"/>
      <c r="AA206" s="62"/>
      <c r="AB206" s="72"/>
      <c r="AC206" s="73">
        <f t="shared" si="26"/>
        <v>0</v>
      </c>
      <c r="AD206" s="64">
        <f t="shared" si="24"/>
        <v>0</v>
      </c>
    </row>
    <row r="207" spans="1:38" x14ac:dyDescent="0.3">
      <c r="A207" s="92"/>
      <c r="B207" s="93"/>
      <c r="C207" s="92"/>
      <c r="D207" s="94"/>
      <c r="E207" s="95"/>
      <c r="F207" s="90"/>
      <c r="G207" s="129">
        <f t="shared" si="25"/>
        <v>5</v>
      </c>
      <c r="H207" s="72"/>
      <c r="I207" s="72"/>
      <c r="J207" s="72"/>
      <c r="K207" s="72"/>
      <c r="L207" s="72"/>
      <c r="M207" s="72"/>
      <c r="N207" s="72"/>
      <c r="O207" s="72"/>
      <c r="P207" s="72"/>
      <c r="Q207" s="72"/>
      <c r="R207" s="72"/>
      <c r="S207" s="72"/>
      <c r="T207" s="72"/>
      <c r="U207" s="72"/>
      <c r="V207" s="72"/>
      <c r="W207" s="72"/>
      <c r="X207" s="72"/>
      <c r="Y207" s="72"/>
      <c r="Z207" s="72"/>
      <c r="AA207" s="72"/>
      <c r="AB207" s="72"/>
      <c r="AC207" s="73">
        <f t="shared" si="26"/>
        <v>0</v>
      </c>
      <c r="AD207" s="64">
        <f t="shared" si="24"/>
        <v>0</v>
      </c>
    </row>
    <row r="208" spans="1:38" x14ac:dyDescent="0.3">
      <c r="A208" s="92"/>
      <c r="B208" s="93"/>
      <c r="C208" s="92"/>
      <c r="D208" s="94"/>
      <c r="E208" s="95"/>
      <c r="F208" s="90"/>
      <c r="G208" s="129">
        <f t="shared" si="25"/>
        <v>5</v>
      </c>
      <c r="H208" s="62"/>
      <c r="I208" s="62"/>
      <c r="J208" s="62"/>
      <c r="K208" s="62"/>
      <c r="L208" s="62"/>
      <c r="M208" s="62"/>
      <c r="N208" s="62"/>
      <c r="O208" s="62"/>
      <c r="P208" s="62"/>
      <c r="Q208" s="62"/>
      <c r="R208" s="62"/>
      <c r="S208" s="62"/>
      <c r="T208" s="62"/>
      <c r="U208" s="62"/>
      <c r="V208" s="62"/>
      <c r="W208" s="62"/>
      <c r="X208" s="62"/>
      <c r="Y208" s="62"/>
      <c r="Z208" s="62"/>
      <c r="AA208" s="62"/>
      <c r="AB208" s="72"/>
      <c r="AC208" s="73">
        <f t="shared" si="26"/>
        <v>0</v>
      </c>
      <c r="AD208" s="64">
        <f t="shared" si="24"/>
        <v>0</v>
      </c>
    </row>
    <row r="209" spans="1:30" x14ac:dyDescent="0.3">
      <c r="A209" s="92"/>
      <c r="B209" s="93"/>
      <c r="C209" s="92"/>
      <c r="D209" s="94"/>
      <c r="E209" s="95"/>
      <c r="F209" s="90"/>
      <c r="G209" s="129">
        <f t="shared" si="25"/>
        <v>5</v>
      </c>
      <c r="H209" s="62"/>
      <c r="I209" s="62"/>
      <c r="J209" s="62"/>
      <c r="K209" s="62"/>
      <c r="L209" s="62"/>
      <c r="M209" s="62"/>
      <c r="N209" s="62"/>
      <c r="O209" s="62"/>
      <c r="P209" s="62"/>
      <c r="Q209" s="62"/>
      <c r="R209" s="62"/>
      <c r="S209" s="62"/>
      <c r="T209" s="62"/>
      <c r="U209" s="62"/>
      <c r="V209" s="62"/>
      <c r="W209" s="62"/>
      <c r="X209" s="62"/>
      <c r="Y209" s="62"/>
      <c r="Z209" s="62"/>
      <c r="AA209" s="62"/>
      <c r="AB209" s="72"/>
      <c r="AC209" s="73">
        <f t="shared" si="26"/>
        <v>0</v>
      </c>
      <c r="AD209" s="64">
        <f t="shared" si="24"/>
        <v>0</v>
      </c>
    </row>
    <row r="210" spans="1:30" x14ac:dyDescent="0.3">
      <c r="A210" s="92"/>
      <c r="B210" s="93"/>
      <c r="C210" s="92"/>
      <c r="D210" s="94"/>
      <c r="E210" s="95"/>
      <c r="F210" s="90"/>
      <c r="G210" s="129">
        <f t="shared" si="25"/>
        <v>5</v>
      </c>
      <c r="H210" s="62"/>
      <c r="I210" s="62"/>
      <c r="J210" s="62"/>
      <c r="K210" s="62"/>
      <c r="L210" s="62"/>
      <c r="M210" s="62"/>
      <c r="N210" s="62"/>
      <c r="O210" s="62"/>
      <c r="P210" s="62"/>
      <c r="Q210" s="62"/>
      <c r="R210" s="62"/>
      <c r="S210" s="62"/>
      <c r="T210" s="62"/>
      <c r="U210" s="62"/>
      <c r="V210" s="62"/>
      <c r="W210" s="62"/>
      <c r="X210" s="62"/>
      <c r="Y210" s="62"/>
      <c r="Z210" s="62"/>
      <c r="AA210" s="62"/>
      <c r="AB210" s="72"/>
      <c r="AC210" s="73">
        <f t="shared" si="26"/>
        <v>0</v>
      </c>
      <c r="AD210" s="64">
        <f t="shared" si="24"/>
        <v>0</v>
      </c>
    </row>
    <row r="211" spans="1:30" x14ac:dyDescent="0.3">
      <c r="A211" s="92"/>
      <c r="B211" s="93"/>
      <c r="C211" s="92"/>
      <c r="D211" s="94"/>
      <c r="E211" s="95"/>
      <c r="F211" s="90"/>
      <c r="G211" s="129">
        <f t="shared" si="25"/>
        <v>5</v>
      </c>
      <c r="H211" s="72"/>
      <c r="I211" s="72"/>
      <c r="J211" s="72"/>
      <c r="K211" s="72"/>
      <c r="L211" s="72"/>
      <c r="M211" s="72"/>
      <c r="N211" s="72"/>
      <c r="O211" s="72"/>
      <c r="P211" s="72"/>
      <c r="Q211" s="72"/>
      <c r="R211" s="72"/>
      <c r="S211" s="72"/>
      <c r="T211" s="72"/>
      <c r="U211" s="72"/>
      <c r="V211" s="72"/>
      <c r="W211" s="72"/>
      <c r="X211" s="72"/>
      <c r="Y211" s="72"/>
      <c r="Z211" s="72"/>
      <c r="AA211" s="72"/>
      <c r="AB211" s="72"/>
      <c r="AC211" s="73">
        <f t="shared" si="26"/>
        <v>0</v>
      </c>
      <c r="AD211" s="64">
        <f t="shared" si="24"/>
        <v>0</v>
      </c>
    </row>
    <row r="212" spans="1:30" x14ac:dyDescent="0.3">
      <c r="A212" s="92"/>
      <c r="B212" s="93"/>
      <c r="C212" s="92"/>
      <c r="D212" s="94"/>
      <c r="E212" s="95"/>
      <c r="F212" s="90"/>
      <c r="G212" s="129">
        <f t="shared" si="25"/>
        <v>5</v>
      </c>
      <c r="H212" s="72"/>
      <c r="I212" s="72"/>
      <c r="J212" s="72"/>
      <c r="K212" s="72"/>
      <c r="L212" s="72"/>
      <c r="M212" s="72"/>
      <c r="N212" s="72"/>
      <c r="O212" s="72"/>
      <c r="P212" s="72"/>
      <c r="Q212" s="72"/>
      <c r="R212" s="72"/>
      <c r="S212" s="72"/>
      <c r="T212" s="72"/>
      <c r="U212" s="72"/>
      <c r="V212" s="72"/>
      <c r="W212" s="72"/>
      <c r="X212" s="72"/>
      <c r="Y212" s="72"/>
      <c r="Z212" s="72"/>
      <c r="AA212" s="72"/>
      <c r="AB212" s="72"/>
      <c r="AC212" s="73">
        <f t="shared" si="26"/>
        <v>0</v>
      </c>
      <c r="AD212" s="64">
        <f t="shared" si="24"/>
        <v>0</v>
      </c>
    </row>
    <row r="213" spans="1:30" x14ac:dyDescent="0.3">
      <c r="A213" s="92"/>
      <c r="B213" s="93"/>
      <c r="C213" s="92"/>
      <c r="D213" s="94"/>
      <c r="E213" s="95"/>
      <c r="F213" s="90"/>
      <c r="G213" s="129">
        <f t="shared" si="25"/>
        <v>5</v>
      </c>
      <c r="H213" s="72"/>
      <c r="I213" s="72"/>
      <c r="J213" s="72"/>
      <c r="K213" s="72"/>
      <c r="L213" s="72"/>
      <c r="M213" s="72"/>
      <c r="N213" s="72"/>
      <c r="O213" s="72"/>
      <c r="P213" s="72"/>
      <c r="Q213" s="72"/>
      <c r="R213" s="72"/>
      <c r="S213" s="72"/>
      <c r="T213" s="72"/>
      <c r="U213" s="72"/>
      <c r="V213" s="72"/>
      <c r="W213" s="72"/>
      <c r="X213" s="72"/>
      <c r="Y213" s="72"/>
      <c r="Z213" s="72"/>
      <c r="AA213" s="72"/>
      <c r="AB213" s="72"/>
      <c r="AC213" s="73">
        <f t="shared" si="26"/>
        <v>0</v>
      </c>
      <c r="AD213" s="64">
        <f t="shared" si="24"/>
        <v>0</v>
      </c>
    </row>
    <row r="214" spans="1:30" x14ac:dyDescent="0.3">
      <c r="A214" s="92"/>
      <c r="B214" s="96"/>
      <c r="C214" s="92"/>
      <c r="D214" s="94"/>
      <c r="E214" s="95"/>
      <c r="F214" s="90"/>
      <c r="G214" s="129">
        <f t="shared" si="25"/>
        <v>5</v>
      </c>
      <c r="H214" s="62"/>
      <c r="I214" s="62"/>
      <c r="J214" s="62"/>
      <c r="K214" s="62"/>
      <c r="L214" s="62"/>
      <c r="M214" s="62"/>
      <c r="N214" s="62"/>
      <c r="O214" s="62"/>
      <c r="P214" s="62"/>
      <c r="Q214" s="62"/>
      <c r="R214" s="62"/>
      <c r="S214" s="62"/>
      <c r="T214" s="62"/>
      <c r="U214" s="62"/>
      <c r="V214" s="62"/>
      <c r="W214" s="62"/>
      <c r="X214" s="62"/>
      <c r="Y214" s="62"/>
      <c r="Z214" s="62"/>
      <c r="AA214" s="62"/>
      <c r="AB214" s="72"/>
      <c r="AC214" s="73">
        <f t="shared" si="21"/>
        <v>0</v>
      </c>
      <c r="AD214" s="64">
        <f t="shared" si="24"/>
        <v>0</v>
      </c>
    </row>
    <row r="215" spans="1:30" x14ac:dyDescent="0.3">
      <c r="A215" s="92"/>
      <c r="B215" s="93"/>
      <c r="C215" s="92"/>
      <c r="D215" s="94"/>
      <c r="E215" s="95"/>
      <c r="F215" s="90"/>
      <c r="G215" s="129">
        <f t="shared" si="25"/>
        <v>5</v>
      </c>
      <c r="H215" s="62"/>
      <c r="I215" s="62"/>
      <c r="J215" s="62"/>
      <c r="K215" s="62"/>
      <c r="L215" s="62"/>
      <c r="M215" s="62"/>
      <c r="N215" s="62"/>
      <c r="O215" s="62"/>
      <c r="P215" s="62"/>
      <c r="Q215" s="62"/>
      <c r="R215" s="62"/>
      <c r="S215" s="62"/>
      <c r="T215" s="62"/>
      <c r="U215" s="62"/>
      <c r="V215" s="62"/>
      <c r="W215" s="62"/>
      <c r="X215" s="62"/>
      <c r="Y215" s="62"/>
      <c r="Z215" s="62"/>
      <c r="AA215" s="62"/>
      <c r="AB215" s="72"/>
      <c r="AC215" s="73">
        <f t="shared" si="21"/>
        <v>0</v>
      </c>
      <c r="AD215" s="64">
        <f t="shared" si="24"/>
        <v>0</v>
      </c>
    </row>
    <row r="216" spans="1:30" x14ac:dyDescent="0.3">
      <c r="A216" s="92"/>
      <c r="B216" s="93"/>
      <c r="C216" s="92"/>
      <c r="D216" s="94"/>
      <c r="E216" s="95"/>
      <c r="F216" s="90"/>
      <c r="G216" s="129">
        <f t="shared" si="25"/>
        <v>5</v>
      </c>
      <c r="H216" s="62"/>
      <c r="I216" s="62"/>
      <c r="J216" s="62"/>
      <c r="K216" s="62"/>
      <c r="L216" s="62"/>
      <c r="M216" s="62"/>
      <c r="N216" s="62"/>
      <c r="O216" s="62"/>
      <c r="P216" s="62"/>
      <c r="Q216" s="62"/>
      <c r="R216" s="62"/>
      <c r="S216" s="62"/>
      <c r="T216" s="62"/>
      <c r="U216" s="62"/>
      <c r="V216" s="62"/>
      <c r="W216" s="62"/>
      <c r="X216" s="62"/>
      <c r="Y216" s="62"/>
      <c r="Z216" s="62"/>
      <c r="AA216" s="62"/>
      <c r="AB216" s="72"/>
      <c r="AC216" s="73">
        <f t="shared" si="21"/>
        <v>0</v>
      </c>
      <c r="AD216" s="64">
        <f t="shared" si="24"/>
        <v>0</v>
      </c>
    </row>
    <row r="217" spans="1:30" x14ac:dyDescent="0.3">
      <c r="A217" s="92"/>
      <c r="B217" s="93"/>
      <c r="C217" s="92"/>
      <c r="D217" s="94"/>
      <c r="E217" s="95"/>
      <c r="F217" s="90"/>
      <c r="G217" s="129">
        <f t="shared" si="25"/>
        <v>5</v>
      </c>
      <c r="H217" s="72"/>
      <c r="I217" s="72"/>
      <c r="J217" s="72"/>
      <c r="K217" s="72"/>
      <c r="L217" s="72"/>
      <c r="M217" s="72"/>
      <c r="N217" s="72"/>
      <c r="O217" s="72"/>
      <c r="P217" s="72"/>
      <c r="Q217" s="72"/>
      <c r="R217" s="72"/>
      <c r="S217" s="72"/>
      <c r="T217" s="72"/>
      <c r="U217" s="72"/>
      <c r="V217" s="72"/>
      <c r="W217" s="72"/>
      <c r="X217" s="72"/>
      <c r="Y217" s="72"/>
      <c r="Z217" s="72"/>
      <c r="AA217" s="72"/>
      <c r="AB217" s="72"/>
      <c r="AC217" s="73">
        <f t="shared" si="21"/>
        <v>0</v>
      </c>
      <c r="AD217" s="64">
        <f t="shared" si="24"/>
        <v>0</v>
      </c>
    </row>
    <row r="218" spans="1:30" x14ac:dyDescent="0.3">
      <c r="A218" s="92"/>
      <c r="B218" s="93"/>
      <c r="C218" s="92"/>
      <c r="D218" s="94"/>
      <c r="E218" s="95"/>
      <c r="F218" s="90"/>
      <c r="G218" s="129">
        <f t="shared" si="25"/>
        <v>5</v>
      </c>
      <c r="H218" s="62"/>
      <c r="I218" s="62"/>
      <c r="J218" s="62"/>
      <c r="K218" s="62"/>
      <c r="L218" s="62"/>
      <c r="M218" s="62"/>
      <c r="N218" s="62"/>
      <c r="O218" s="62"/>
      <c r="P218" s="62"/>
      <c r="Q218" s="62"/>
      <c r="R218" s="62"/>
      <c r="S218" s="62"/>
      <c r="T218" s="62"/>
      <c r="U218" s="62"/>
      <c r="V218" s="62"/>
      <c r="W218" s="62"/>
      <c r="X218" s="62"/>
      <c r="Y218" s="62"/>
      <c r="Z218" s="62"/>
      <c r="AA218" s="62"/>
      <c r="AB218" s="72"/>
      <c r="AC218" s="73">
        <f t="shared" si="21"/>
        <v>0</v>
      </c>
      <c r="AD218" s="64">
        <f t="shared" si="24"/>
        <v>0</v>
      </c>
    </row>
    <row r="219" spans="1:30" x14ac:dyDescent="0.3">
      <c r="A219" s="92"/>
      <c r="B219" s="93"/>
      <c r="C219" s="92"/>
      <c r="D219" s="94"/>
      <c r="E219" s="95"/>
      <c r="F219" s="90"/>
      <c r="G219" s="129">
        <f t="shared" si="25"/>
        <v>5</v>
      </c>
      <c r="H219" s="62"/>
      <c r="I219" s="62"/>
      <c r="J219" s="62"/>
      <c r="K219" s="62"/>
      <c r="L219" s="62"/>
      <c r="M219" s="62"/>
      <c r="N219" s="62"/>
      <c r="O219" s="62"/>
      <c r="P219" s="62"/>
      <c r="Q219" s="62"/>
      <c r="R219" s="62"/>
      <c r="S219" s="62"/>
      <c r="T219" s="62"/>
      <c r="U219" s="62"/>
      <c r="V219" s="62"/>
      <c r="W219" s="62"/>
      <c r="X219" s="62"/>
      <c r="Y219" s="62"/>
      <c r="Z219" s="62"/>
      <c r="AA219" s="62"/>
      <c r="AB219" s="72"/>
      <c r="AC219" s="73">
        <f t="shared" si="21"/>
        <v>0</v>
      </c>
      <c r="AD219" s="64">
        <f t="shared" si="24"/>
        <v>0</v>
      </c>
    </row>
    <row r="220" spans="1:30" x14ac:dyDescent="0.3">
      <c r="A220" s="92"/>
      <c r="B220" s="93"/>
      <c r="C220" s="92"/>
      <c r="D220" s="94"/>
      <c r="E220" s="95"/>
      <c r="G220" s="129">
        <f t="shared" si="25"/>
        <v>5</v>
      </c>
      <c r="H220" s="62"/>
      <c r="I220" s="62"/>
      <c r="J220" s="62"/>
      <c r="K220" s="62"/>
      <c r="L220" s="62"/>
      <c r="M220" s="62"/>
      <c r="N220" s="62"/>
      <c r="O220" s="62"/>
      <c r="P220" s="62"/>
      <c r="Q220" s="62"/>
      <c r="R220" s="62"/>
      <c r="S220" s="62"/>
      <c r="T220" s="62"/>
      <c r="U220" s="62"/>
      <c r="V220" s="62"/>
      <c r="W220" s="62"/>
      <c r="X220" s="62"/>
      <c r="Y220" s="62"/>
      <c r="Z220" s="62"/>
      <c r="AA220" s="62"/>
      <c r="AB220" s="72"/>
      <c r="AC220" s="73">
        <f t="shared" si="21"/>
        <v>0</v>
      </c>
      <c r="AD220" s="64">
        <f t="shared" si="24"/>
        <v>0</v>
      </c>
    </row>
    <row r="221" spans="1:30" x14ac:dyDescent="0.3">
      <c r="A221" s="92"/>
      <c r="B221" s="93"/>
      <c r="C221" s="92"/>
      <c r="D221" s="94"/>
      <c r="E221" s="95"/>
      <c r="F221" s="90"/>
      <c r="G221" s="129">
        <f t="shared" si="25"/>
        <v>5</v>
      </c>
      <c r="H221" s="72"/>
      <c r="I221" s="72"/>
      <c r="J221" s="72"/>
      <c r="K221" s="72"/>
      <c r="L221" s="72"/>
      <c r="M221" s="72"/>
      <c r="N221" s="72"/>
      <c r="O221" s="72"/>
      <c r="P221" s="72"/>
      <c r="Q221" s="72"/>
      <c r="R221" s="72"/>
      <c r="S221" s="72"/>
      <c r="T221" s="72"/>
      <c r="U221" s="72"/>
      <c r="V221" s="72"/>
      <c r="W221" s="72"/>
      <c r="X221" s="72"/>
      <c r="Y221" s="72"/>
      <c r="Z221" s="72"/>
      <c r="AA221" s="72"/>
      <c r="AB221" s="72"/>
      <c r="AC221" s="73">
        <f t="shared" si="21"/>
        <v>0</v>
      </c>
      <c r="AD221" s="64">
        <f t="shared" si="24"/>
        <v>0</v>
      </c>
    </row>
    <row r="222" spans="1:30" x14ac:dyDescent="0.3">
      <c r="A222" s="92"/>
      <c r="B222" s="93"/>
      <c r="C222" s="92"/>
      <c r="D222" s="94"/>
      <c r="E222" s="95"/>
      <c r="F222" s="90"/>
      <c r="G222" s="129">
        <f t="shared" si="25"/>
        <v>5</v>
      </c>
      <c r="H222" s="72"/>
      <c r="I222" s="72"/>
      <c r="J222" s="72"/>
      <c r="K222" s="72"/>
      <c r="L222" s="72"/>
      <c r="M222" s="72"/>
      <c r="N222" s="72"/>
      <c r="O222" s="72"/>
      <c r="P222" s="72"/>
      <c r="Q222" s="72"/>
      <c r="R222" s="72"/>
      <c r="S222" s="72"/>
      <c r="T222" s="72"/>
      <c r="U222" s="72"/>
      <c r="V222" s="72"/>
      <c r="W222" s="72"/>
      <c r="X222" s="72"/>
      <c r="Y222" s="72"/>
      <c r="Z222" s="72"/>
      <c r="AA222" s="72"/>
      <c r="AB222" s="72"/>
      <c r="AC222" s="73">
        <f t="shared" si="21"/>
        <v>0</v>
      </c>
      <c r="AD222" s="64">
        <f t="shared" si="24"/>
        <v>0</v>
      </c>
    </row>
    <row r="223" spans="1:30" x14ac:dyDescent="0.3">
      <c r="A223" s="92"/>
      <c r="B223" s="93"/>
      <c r="C223" s="92"/>
      <c r="D223" s="94"/>
      <c r="E223" s="95"/>
      <c r="F223" s="90"/>
      <c r="G223" s="129">
        <f t="shared" si="25"/>
        <v>5</v>
      </c>
      <c r="H223" s="72"/>
      <c r="I223" s="72"/>
      <c r="J223" s="72"/>
      <c r="K223" s="72"/>
      <c r="L223" s="72"/>
      <c r="M223" s="72"/>
      <c r="N223" s="72"/>
      <c r="O223" s="72"/>
      <c r="P223" s="72"/>
      <c r="Q223" s="72"/>
      <c r="R223" s="72"/>
      <c r="S223" s="72"/>
      <c r="T223" s="72"/>
      <c r="U223" s="72"/>
      <c r="V223" s="72"/>
      <c r="W223" s="72"/>
      <c r="X223" s="72"/>
      <c r="Y223" s="72"/>
      <c r="Z223" s="72"/>
      <c r="AA223" s="72"/>
      <c r="AB223" s="72"/>
      <c r="AC223" s="73">
        <f t="shared" ref="AC223:AC229" si="27">SUM(H223:AB223)</f>
        <v>0</v>
      </c>
      <c r="AD223" s="64">
        <f t="shared" si="24"/>
        <v>0</v>
      </c>
    </row>
    <row r="224" spans="1:30" x14ac:dyDescent="0.3">
      <c r="A224" s="92"/>
      <c r="B224" s="93"/>
      <c r="C224" s="92"/>
      <c r="D224" s="94"/>
      <c r="E224" s="95"/>
      <c r="F224" s="90"/>
      <c r="G224" s="129">
        <f t="shared" si="25"/>
        <v>5</v>
      </c>
      <c r="H224" s="72"/>
      <c r="I224" s="72"/>
      <c r="J224" s="72"/>
      <c r="K224" s="72"/>
      <c r="L224" s="72"/>
      <c r="M224" s="72"/>
      <c r="N224" s="72"/>
      <c r="O224" s="72"/>
      <c r="P224" s="72"/>
      <c r="Q224" s="72"/>
      <c r="R224" s="72"/>
      <c r="S224" s="72"/>
      <c r="T224" s="72"/>
      <c r="U224" s="72"/>
      <c r="V224" s="72"/>
      <c r="W224" s="72"/>
      <c r="X224" s="72"/>
      <c r="Y224" s="72"/>
      <c r="Z224" s="72"/>
      <c r="AA224" s="72"/>
      <c r="AB224" s="72"/>
      <c r="AC224" s="73">
        <f t="shared" si="27"/>
        <v>0</v>
      </c>
      <c r="AD224" s="64">
        <f t="shared" si="24"/>
        <v>0</v>
      </c>
    </row>
    <row r="225" spans="1:30" x14ac:dyDescent="0.3">
      <c r="A225" s="92"/>
      <c r="B225" s="93"/>
      <c r="C225" s="92"/>
      <c r="D225" s="94"/>
      <c r="E225" s="95"/>
      <c r="F225" s="90"/>
      <c r="G225" s="129">
        <f t="shared" si="25"/>
        <v>5</v>
      </c>
      <c r="H225" s="62"/>
      <c r="I225" s="62"/>
      <c r="J225" s="62"/>
      <c r="K225" s="62"/>
      <c r="L225" s="62"/>
      <c r="M225" s="62"/>
      <c r="N225" s="62"/>
      <c r="O225" s="62"/>
      <c r="P225" s="62"/>
      <c r="Q225" s="62"/>
      <c r="R225" s="62"/>
      <c r="S225" s="62"/>
      <c r="T225" s="62"/>
      <c r="U225" s="62"/>
      <c r="V225" s="62"/>
      <c r="W225" s="62"/>
      <c r="X225" s="62"/>
      <c r="Y225" s="62"/>
      <c r="Z225" s="62"/>
      <c r="AA225" s="62"/>
      <c r="AB225" s="72"/>
      <c r="AC225" s="73">
        <f t="shared" si="27"/>
        <v>0</v>
      </c>
      <c r="AD225" s="64">
        <f t="shared" si="24"/>
        <v>0</v>
      </c>
    </row>
    <row r="226" spans="1:30" x14ac:dyDescent="0.3">
      <c r="A226" s="92"/>
      <c r="B226" s="93"/>
      <c r="C226" s="92"/>
      <c r="D226" s="94"/>
      <c r="E226" s="95"/>
      <c r="F226" s="90"/>
      <c r="G226" s="129">
        <f t="shared" si="25"/>
        <v>5</v>
      </c>
      <c r="H226" s="62"/>
      <c r="I226" s="62"/>
      <c r="J226" s="62"/>
      <c r="K226" s="62"/>
      <c r="L226" s="62"/>
      <c r="M226" s="62"/>
      <c r="N226" s="62"/>
      <c r="O226" s="62"/>
      <c r="P226" s="62"/>
      <c r="Q226" s="62"/>
      <c r="R226" s="62"/>
      <c r="S226" s="62"/>
      <c r="T226" s="62"/>
      <c r="U226" s="62"/>
      <c r="V226" s="62"/>
      <c r="W226" s="62"/>
      <c r="X226" s="62"/>
      <c r="Y226" s="62"/>
      <c r="Z226" s="62"/>
      <c r="AA226" s="62"/>
      <c r="AB226" s="72"/>
      <c r="AC226" s="73">
        <f t="shared" si="27"/>
        <v>0</v>
      </c>
      <c r="AD226" s="64">
        <f t="shared" si="24"/>
        <v>0</v>
      </c>
    </row>
    <row r="227" spans="1:30" x14ac:dyDescent="0.3">
      <c r="A227" s="92"/>
      <c r="B227" s="93"/>
      <c r="C227" s="92"/>
      <c r="D227" s="94"/>
      <c r="E227" s="95"/>
      <c r="F227" s="89"/>
      <c r="G227" s="129">
        <f t="shared" si="25"/>
        <v>5</v>
      </c>
      <c r="H227" s="72"/>
      <c r="I227" s="72"/>
      <c r="J227" s="72"/>
      <c r="K227" s="72"/>
      <c r="L227" s="72"/>
      <c r="M227" s="72"/>
      <c r="N227" s="72"/>
      <c r="O227" s="72"/>
      <c r="P227" s="72"/>
      <c r="Q227" s="72"/>
      <c r="R227" s="72"/>
      <c r="S227" s="72"/>
      <c r="T227" s="72"/>
      <c r="U227" s="72"/>
      <c r="V227" s="72"/>
      <c r="W227" s="72"/>
      <c r="X227" s="72"/>
      <c r="Y227" s="72"/>
      <c r="Z227" s="72"/>
      <c r="AA227" s="72"/>
      <c r="AB227" s="72"/>
      <c r="AC227" s="73">
        <f t="shared" si="27"/>
        <v>0</v>
      </c>
      <c r="AD227" s="64">
        <f t="shared" si="24"/>
        <v>0</v>
      </c>
    </row>
    <row r="228" spans="1:30" x14ac:dyDescent="0.3">
      <c r="A228" s="92"/>
      <c r="B228" s="93"/>
      <c r="C228" s="92"/>
      <c r="D228" s="94"/>
      <c r="E228" s="95"/>
      <c r="F228" s="90"/>
      <c r="G228" s="129">
        <f t="shared" si="25"/>
        <v>5</v>
      </c>
      <c r="H228" s="62"/>
      <c r="I228" s="62"/>
      <c r="J228" s="62"/>
      <c r="K228" s="62"/>
      <c r="L228" s="62"/>
      <c r="M228" s="62"/>
      <c r="N228" s="62"/>
      <c r="O228" s="62"/>
      <c r="P228" s="62"/>
      <c r="Q228" s="62"/>
      <c r="R228" s="62"/>
      <c r="S228" s="62"/>
      <c r="T228" s="62"/>
      <c r="U228" s="62"/>
      <c r="V228" s="62"/>
      <c r="W228" s="62"/>
      <c r="X228" s="62"/>
      <c r="Y228" s="62"/>
      <c r="Z228" s="62"/>
      <c r="AA228" s="62"/>
      <c r="AB228" s="72"/>
      <c r="AC228" s="73">
        <f t="shared" si="27"/>
        <v>0</v>
      </c>
      <c r="AD228" s="64">
        <f t="shared" si="24"/>
        <v>0</v>
      </c>
    </row>
    <row r="229" spans="1:30" x14ac:dyDescent="0.3">
      <c r="A229" s="92"/>
      <c r="B229" s="93"/>
      <c r="C229" s="92"/>
      <c r="D229" s="94"/>
      <c r="E229" s="95"/>
      <c r="F229" s="90"/>
      <c r="G229" s="129">
        <f t="shared" si="25"/>
        <v>5</v>
      </c>
      <c r="H229" s="72"/>
      <c r="I229" s="72"/>
      <c r="J229" s="72"/>
      <c r="K229" s="72"/>
      <c r="L229" s="72"/>
      <c r="M229" s="72"/>
      <c r="N229" s="72"/>
      <c r="O229" s="72"/>
      <c r="P229" s="72"/>
      <c r="Q229" s="72"/>
      <c r="R229" s="72"/>
      <c r="S229" s="72"/>
      <c r="T229" s="72"/>
      <c r="U229" s="72"/>
      <c r="V229" s="72"/>
      <c r="W229" s="72"/>
      <c r="X229" s="72"/>
      <c r="Y229" s="72"/>
      <c r="Z229" s="72"/>
      <c r="AA229" s="72"/>
      <c r="AB229" s="72"/>
      <c r="AC229" s="73">
        <f t="shared" si="27"/>
        <v>0</v>
      </c>
      <c r="AD229" s="64">
        <f t="shared" si="24"/>
        <v>0</v>
      </c>
    </row>
    <row r="230" spans="1:30" x14ac:dyDescent="0.3">
      <c r="A230" s="92"/>
      <c r="B230" s="93"/>
      <c r="C230" s="92"/>
      <c r="D230" s="94"/>
      <c r="E230" s="95"/>
      <c r="F230" s="90"/>
      <c r="G230" s="129">
        <f t="shared" si="25"/>
        <v>5</v>
      </c>
      <c r="H230" s="62"/>
      <c r="I230" s="62"/>
      <c r="J230" s="62"/>
      <c r="K230" s="62"/>
      <c r="L230" s="62"/>
      <c r="M230" s="62"/>
      <c r="N230" s="62"/>
      <c r="O230" s="62"/>
      <c r="P230" s="62"/>
      <c r="Q230" s="62"/>
      <c r="R230" s="62"/>
      <c r="S230" s="62"/>
      <c r="T230" s="62"/>
      <c r="U230" s="62"/>
      <c r="V230" s="62"/>
      <c r="W230" s="62"/>
      <c r="X230" s="62"/>
      <c r="Y230" s="62"/>
      <c r="Z230" s="62"/>
      <c r="AA230" s="62"/>
      <c r="AB230" s="72"/>
      <c r="AC230" s="73">
        <f t="shared" ref="AC230:AC283" si="28">SUM(H230:AB230)</f>
        <v>0</v>
      </c>
      <c r="AD230" s="64">
        <f t="shared" si="24"/>
        <v>0</v>
      </c>
    </row>
    <row r="231" spans="1:30" x14ac:dyDescent="0.3">
      <c r="A231" s="92"/>
      <c r="B231" s="93"/>
      <c r="C231" s="92"/>
      <c r="D231" s="94"/>
      <c r="E231" s="95"/>
      <c r="F231" s="90"/>
      <c r="G231" s="129">
        <f t="shared" si="25"/>
        <v>5</v>
      </c>
      <c r="H231" s="62"/>
      <c r="I231" s="62"/>
      <c r="J231" s="62"/>
      <c r="K231" s="62"/>
      <c r="L231" s="62"/>
      <c r="M231" s="62"/>
      <c r="N231" s="62"/>
      <c r="O231" s="62"/>
      <c r="P231" s="62"/>
      <c r="Q231" s="62"/>
      <c r="R231" s="62"/>
      <c r="S231" s="62"/>
      <c r="T231" s="62"/>
      <c r="U231" s="62"/>
      <c r="V231" s="62"/>
      <c r="W231" s="62"/>
      <c r="X231" s="62"/>
      <c r="Y231" s="62"/>
      <c r="Z231" s="62"/>
      <c r="AA231" s="62"/>
      <c r="AB231" s="72"/>
      <c r="AC231" s="73">
        <f t="shared" si="28"/>
        <v>0</v>
      </c>
      <c r="AD231" s="64">
        <f t="shared" si="24"/>
        <v>0</v>
      </c>
    </row>
    <row r="232" spans="1:30" x14ac:dyDescent="0.3">
      <c r="A232" s="92"/>
      <c r="B232" s="93"/>
      <c r="C232" s="92"/>
      <c r="D232" s="94"/>
      <c r="E232" s="95"/>
      <c r="F232" s="90"/>
      <c r="G232" s="129">
        <f t="shared" si="25"/>
        <v>5</v>
      </c>
      <c r="H232" s="72"/>
      <c r="I232" s="72"/>
      <c r="J232" s="72"/>
      <c r="K232" s="72"/>
      <c r="L232" s="72"/>
      <c r="M232" s="72"/>
      <c r="N232" s="72"/>
      <c r="O232" s="72"/>
      <c r="P232" s="72"/>
      <c r="Q232" s="72"/>
      <c r="R232" s="72"/>
      <c r="S232" s="72"/>
      <c r="T232" s="72"/>
      <c r="U232" s="72"/>
      <c r="V232" s="72"/>
      <c r="W232" s="72"/>
      <c r="X232" s="72"/>
      <c r="Y232" s="72"/>
      <c r="Z232" s="72"/>
      <c r="AA232" s="72"/>
      <c r="AB232" s="72"/>
      <c r="AC232" s="73">
        <f t="shared" si="28"/>
        <v>0</v>
      </c>
      <c r="AD232" s="64">
        <f t="shared" si="24"/>
        <v>0</v>
      </c>
    </row>
    <row r="233" spans="1:30" x14ac:dyDescent="0.3">
      <c r="A233" s="92"/>
      <c r="B233" s="93"/>
      <c r="C233" s="92"/>
      <c r="D233" s="94"/>
      <c r="E233" s="95"/>
      <c r="F233" s="90"/>
      <c r="G233" s="129">
        <f t="shared" si="25"/>
        <v>5</v>
      </c>
      <c r="H233" s="62"/>
      <c r="I233" s="62"/>
      <c r="J233" s="62"/>
      <c r="K233" s="62"/>
      <c r="L233" s="62"/>
      <c r="M233" s="62"/>
      <c r="N233" s="62"/>
      <c r="O233" s="62"/>
      <c r="P233" s="62"/>
      <c r="Q233" s="62"/>
      <c r="R233" s="62"/>
      <c r="S233" s="62"/>
      <c r="T233" s="62"/>
      <c r="U233" s="62"/>
      <c r="V233" s="62"/>
      <c r="W233" s="62"/>
      <c r="X233" s="62"/>
      <c r="Y233" s="62"/>
      <c r="Z233" s="62"/>
      <c r="AA233" s="62"/>
      <c r="AB233" s="72"/>
      <c r="AC233" s="73">
        <f t="shared" si="28"/>
        <v>0</v>
      </c>
      <c r="AD233" s="64">
        <f t="shared" si="24"/>
        <v>0</v>
      </c>
    </row>
    <row r="234" spans="1:30" x14ac:dyDescent="0.3">
      <c r="A234" s="92"/>
      <c r="B234" s="93"/>
      <c r="C234" s="92"/>
      <c r="D234" s="94"/>
      <c r="E234" s="95"/>
      <c r="F234" s="90"/>
      <c r="G234" s="129">
        <f t="shared" si="25"/>
        <v>5</v>
      </c>
      <c r="H234" s="62"/>
      <c r="I234" s="62"/>
      <c r="J234" s="62"/>
      <c r="K234" s="62"/>
      <c r="L234" s="62"/>
      <c r="M234" s="62"/>
      <c r="N234" s="62"/>
      <c r="O234" s="62"/>
      <c r="P234" s="62"/>
      <c r="Q234" s="62"/>
      <c r="R234" s="62"/>
      <c r="S234" s="62"/>
      <c r="T234" s="62"/>
      <c r="U234" s="62"/>
      <c r="V234" s="62"/>
      <c r="W234" s="62"/>
      <c r="X234" s="62"/>
      <c r="Y234" s="62"/>
      <c r="Z234" s="62"/>
      <c r="AA234" s="62"/>
      <c r="AB234" s="72"/>
      <c r="AC234" s="73">
        <f t="shared" si="28"/>
        <v>0</v>
      </c>
      <c r="AD234" s="64">
        <f t="shared" si="24"/>
        <v>0</v>
      </c>
    </row>
    <row r="235" spans="1:30" x14ac:dyDescent="0.3">
      <c r="A235" s="92"/>
      <c r="B235" s="93"/>
      <c r="C235" s="92"/>
      <c r="D235" s="94"/>
      <c r="E235" s="95"/>
      <c r="F235" s="90"/>
      <c r="G235" s="129">
        <f t="shared" si="25"/>
        <v>5</v>
      </c>
      <c r="H235" s="62"/>
      <c r="I235" s="62"/>
      <c r="J235" s="62"/>
      <c r="K235" s="62"/>
      <c r="L235" s="62"/>
      <c r="M235" s="62"/>
      <c r="N235" s="62"/>
      <c r="O235" s="62"/>
      <c r="P235" s="62"/>
      <c r="Q235" s="62"/>
      <c r="R235" s="62"/>
      <c r="S235" s="62"/>
      <c r="T235" s="62"/>
      <c r="U235" s="62"/>
      <c r="V235" s="62"/>
      <c r="W235" s="62"/>
      <c r="X235" s="62"/>
      <c r="Y235" s="62"/>
      <c r="Z235" s="62"/>
      <c r="AA235" s="62"/>
      <c r="AB235" s="72"/>
      <c r="AC235" s="73">
        <f t="shared" si="28"/>
        <v>0</v>
      </c>
      <c r="AD235" s="64">
        <f t="shared" si="24"/>
        <v>0</v>
      </c>
    </row>
    <row r="236" spans="1:30" x14ac:dyDescent="0.3">
      <c r="A236" s="92"/>
      <c r="B236" s="93"/>
      <c r="C236" s="92"/>
      <c r="D236" s="94"/>
      <c r="E236" s="95"/>
      <c r="F236" s="90"/>
      <c r="G236" s="129">
        <f t="shared" si="25"/>
        <v>5</v>
      </c>
      <c r="H236" s="62"/>
      <c r="I236" s="62"/>
      <c r="J236" s="62"/>
      <c r="K236" s="62"/>
      <c r="L236" s="62"/>
      <c r="M236" s="62"/>
      <c r="N236" s="62"/>
      <c r="O236" s="62"/>
      <c r="P236" s="62"/>
      <c r="Q236" s="62"/>
      <c r="R236" s="62"/>
      <c r="S236" s="62"/>
      <c r="T236" s="62"/>
      <c r="U236" s="62"/>
      <c r="V236" s="62"/>
      <c r="W236" s="62"/>
      <c r="X236" s="62"/>
      <c r="Y236" s="62"/>
      <c r="Z236" s="62"/>
      <c r="AA236" s="62"/>
      <c r="AB236" s="72"/>
      <c r="AC236" s="73">
        <f t="shared" si="28"/>
        <v>0</v>
      </c>
      <c r="AD236" s="64">
        <f t="shared" si="24"/>
        <v>0</v>
      </c>
    </row>
    <row r="237" spans="1:30" x14ac:dyDescent="0.3">
      <c r="A237" s="92"/>
      <c r="B237" s="93"/>
      <c r="C237" s="92"/>
      <c r="D237" s="94"/>
      <c r="E237" s="95"/>
      <c r="F237" s="90"/>
      <c r="G237" s="129">
        <f t="shared" si="25"/>
        <v>5</v>
      </c>
      <c r="H237" s="62"/>
      <c r="I237" s="62"/>
      <c r="J237" s="62"/>
      <c r="K237" s="62"/>
      <c r="L237" s="62"/>
      <c r="M237" s="62"/>
      <c r="N237" s="62"/>
      <c r="O237" s="62"/>
      <c r="P237" s="62"/>
      <c r="Q237" s="62"/>
      <c r="R237" s="62"/>
      <c r="S237" s="62"/>
      <c r="T237" s="62"/>
      <c r="U237" s="62"/>
      <c r="V237" s="62"/>
      <c r="W237" s="62"/>
      <c r="X237" s="62"/>
      <c r="Y237" s="62"/>
      <c r="Z237" s="62"/>
      <c r="AA237" s="62"/>
      <c r="AB237" s="72"/>
      <c r="AC237" s="73">
        <f t="shared" si="28"/>
        <v>0</v>
      </c>
      <c r="AD237" s="64">
        <f t="shared" si="24"/>
        <v>0</v>
      </c>
    </row>
    <row r="238" spans="1:30" x14ac:dyDescent="0.3">
      <c r="A238" s="92"/>
      <c r="B238" s="93"/>
      <c r="C238" s="92"/>
      <c r="D238" s="94"/>
      <c r="E238" s="95"/>
      <c r="F238" s="90"/>
      <c r="G238" s="129">
        <f t="shared" si="25"/>
        <v>5</v>
      </c>
      <c r="H238" s="62"/>
      <c r="I238" s="62"/>
      <c r="J238" s="61"/>
      <c r="K238" s="62"/>
      <c r="L238" s="62"/>
      <c r="M238" s="62"/>
      <c r="N238" s="62"/>
      <c r="O238" s="62"/>
      <c r="P238" s="62"/>
      <c r="Q238" s="62"/>
      <c r="R238" s="62"/>
      <c r="S238" s="62"/>
      <c r="T238" s="62"/>
      <c r="U238" s="62"/>
      <c r="V238" s="62"/>
      <c r="W238" s="62"/>
      <c r="X238" s="62"/>
      <c r="Y238" s="62"/>
      <c r="Z238" s="62"/>
      <c r="AA238" s="62"/>
      <c r="AB238" s="72"/>
      <c r="AC238" s="73">
        <f t="shared" si="28"/>
        <v>0</v>
      </c>
      <c r="AD238" s="64">
        <f t="shared" si="24"/>
        <v>0</v>
      </c>
    </row>
    <row r="239" spans="1:30" x14ac:dyDescent="0.3">
      <c r="A239" s="92"/>
      <c r="B239" s="93"/>
      <c r="C239" s="92"/>
      <c r="D239" s="94"/>
      <c r="E239" s="95"/>
      <c r="F239" s="90"/>
      <c r="G239" s="129">
        <f t="shared" si="25"/>
        <v>5</v>
      </c>
      <c r="H239" s="62"/>
      <c r="I239" s="62"/>
      <c r="J239" s="151"/>
      <c r="K239" s="62"/>
      <c r="L239" s="62"/>
      <c r="M239" s="62"/>
      <c r="N239" s="62"/>
      <c r="O239" s="62"/>
      <c r="P239" s="62"/>
      <c r="Q239" s="62"/>
      <c r="R239" s="62"/>
      <c r="S239" s="62"/>
      <c r="T239" s="62"/>
      <c r="U239" s="62"/>
      <c r="V239" s="62"/>
      <c r="W239" s="62"/>
      <c r="X239" s="62"/>
      <c r="Y239" s="62"/>
      <c r="Z239" s="62"/>
      <c r="AA239" s="62"/>
      <c r="AB239" s="72"/>
      <c r="AC239" s="73">
        <f t="shared" si="28"/>
        <v>0</v>
      </c>
      <c r="AD239" s="64">
        <f t="shared" si="24"/>
        <v>0</v>
      </c>
    </row>
    <row r="240" spans="1:30" x14ac:dyDescent="0.3">
      <c r="A240" s="92"/>
      <c r="B240" s="93"/>
      <c r="C240" s="92"/>
      <c r="D240" s="94"/>
      <c r="E240" s="95"/>
      <c r="F240" s="90"/>
      <c r="G240" s="129">
        <f t="shared" si="25"/>
        <v>5</v>
      </c>
      <c r="H240" s="62"/>
      <c r="I240" s="62"/>
      <c r="J240" s="61"/>
      <c r="K240" s="62"/>
      <c r="L240" s="62"/>
      <c r="M240" s="62"/>
      <c r="N240" s="62"/>
      <c r="O240" s="62"/>
      <c r="P240" s="62"/>
      <c r="Q240" s="62"/>
      <c r="R240" s="62"/>
      <c r="S240" s="62"/>
      <c r="T240" s="62"/>
      <c r="U240" s="62"/>
      <c r="V240" s="62"/>
      <c r="W240" s="62"/>
      <c r="X240" s="62"/>
      <c r="Y240" s="62"/>
      <c r="Z240" s="62"/>
      <c r="AA240" s="62"/>
      <c r="AB240" s="72"/>
      <c r="AC240" s="73">
        <f t="shared" si="28"/>
        <v>0</v>
      </c>
      <c r="AD240" s="64">
        <f t="shared" si="24"/>
        <v>0</v>
      </c>
    </row>
    <row r="241" spans="1:30" x14ac:dyDescent="0.3">
      <c r="A241" s="92"/>
      <c r="B241" s="93"/>
      <c r="C241" s="92"/>
      <c r="D241" s="94"/>
      <c r="E241" s="95"/>
      <c r="F241" s="90"/>
      <c r="G241" s="129">
        <f t="shared" si="25"/>
        <v>5</v>
      </c>
      <c r="H241" s="62"/>
      <c r="I241" s="62"/>
      <c r="J241" s="61"/>
      <c r="K241" s="62"/>
      <c r="L241" s="62"/>
      <c r="M241" s="62"/>
      <c r="N241" s="62"/>
      <c r="O241" s="62"/>
      <c r="P241" s="62"/>
      <c r="Q241" s="62"/>
      <c r="R241" s="62"/>
      <c r="S241" s="62"/>
      <c r="T241" s="62"/>
      <c r="U241" s="62"/>
      <c r="V241" s="62"/>
      <c r="W241" s="62"/>
      <c r="X241" s="62"/>
      <c r="Y241" s="62"/>
      <c r="Z241" s="62"/>
      <c r="AA241" s="62"/>
      <c r="AB241" s="72"/>
      <c r="AC241" s="73">
        <f t="shared" si="28"/>
        <v>0</v>
      </c>
      <c r="AD241" s="64">
        <f t="shared" si="24"/>
        <v>0</v>
      </c>
    </row>
    <row r="242" spans="1:30" x14ac:dyDescent="0.3">
      <c r="A242" s="92"/>
      <c r="B242" s="93"/>
      <c r="C242" s="92"/>
      <c r="D242" s="94"/>
      <c r="E242" s="95"/>
      <c r="F242" s="90"/>
      <c r="G242" s="129">
        <f t="shared" si="25"/>
        <v>5</v>
      </c>
      <c r="H242" s="62"/>
      <c r="I242" s="62"/>
      <c r="J242" s="61"/>
      <c r="K242" s="62"/>
      <c r="L242" s="62"/>
      <c r="M242" s="62"/>
      <c r="N242" s="62"/>
      <c r="O242" s="62"/>
      <c r="P242" s="62"/>
      <c r="Q242" s="62"/>
      <c r="R242" s="62"/>
      <c r="S242" s="62"/>
      <c r="T242" s="62"/>
      <c r="U242" s="62"/>
      <c r="V242" s="62"/>
      <c r="W242" s="62"/>
      <c r="X242" s="62"/>
      <c r="Y242" s="62"/>
      <c r="Z242" s="62"/>
      <c r="AA242" s="62"/>
      <c r="AB242" s="72"/>
      <c r="AC242" s="73">
        <f t="shared" si="28"/>
        <v>0</v>
      </c>
      <c r="AD242" s="64">
        <f t="shared" si="24"/>
        <v>0</v>
      </c>
    </row>
    <row r="243" spans="1:30" x14ac:dyDescent="0.3">
      <c r="A243" s="92"/>
      <c r="B243" s="93"/>
      <c r="C243" s="92"/>
      <c r="D243" s="94"/>
      <c r="E243" s="95"/>
      <c r="F243" s="90"/>
      <c r="G243" s="129">
        <f t="shared" si="25"/>
        <v>5</v>
      </c>
      <c r="H243" s="62"/>
      <c r="I243" s="62"/>
      <c r="J243" s="151"/>
      <c r="K243" s="62"/>
      <c r="L243" s="62"/>
      <c r="M243" s="62"/>
      <c r="N243" s="62"/>
      <c r="O243" s="62"/>
      <c r="P243" s="62"/>
      <c r="Q243" s="62"/>
      <c r="R243" s="62"/>
      <c r="S243" s="62"/>
      <c r="T243" s="62"/>
      <c r="U243" s="62"/>
      <c r="V243" s="62"/>
      <c r="W243" s="62"/>
      <c r="X243" s="62"/>
      <c r="Y243" s="62"/>
      <c r="Z243" s="62"/>
      <c r="AA243" s="62"/>
      <c r="AB243" s="72"/>
      <c r="AC243" s="73">
        <f t="shared" si="28"/>
        <v>0</v>
      </c>
      <c r="AD243" s="64">
        <f t="shared" si="24"/>
        <v>0</v>
      </c>
    </row>
    <row r="244" spans="1:30" x14ac:dyDescent="0.3">
      <c r="A244" s="92"/>
      <c r="B244" s="93"/>
      <c r="C244" s="92"/>
      <c r="D244" s="94"/>
      <c r="E244" s="95"/>
      <c r="F244" s="90"/>
      <c r="G244" s="129">
        <f t="shared" si="25"/>
        <v>5</v>
      </c>
      <c r="H244" s="62"/>
      <c r="I244" s="62"/>
      <c r="J244" s="61"/>
      <c r="K244" s="62"/>
      <c r="L244" s="62"/>
      <c r="M244" s="62"/>
      <c r="N244" s="62"/>
      <c r="O244" s="62"/>
      <c r="P244" s="62"/>
      <c r="Q244" s="62"/>
      <c r="R244" s="62"/>
      <c r="S244" s="62"/>
      <c r="T244" s="62"/>
      <c r="U244" s="62"/>
      <c r="V244" s="62"/>
      <c r="W244" s="62"/>
      <c r="X244" s="62"/>
      <c r="Y244" s="62"/>
      <c r="Z244" s="62"/>
      <c r="AA244" s="62"/>
      <c r="AB244" s="72"/>
      <c r="AC244" s="73">
        <f t="shared" si="28"/>
        <v>0</v>
      </c>
      <c r="AD244" s="64">
        <f t="shared" si="24"/>
        <v>0</v>
      </c>
    </row>
    <row r="245" spans="1:30" x14ac:dyDescent="0.3">
      <c r="A245" s="92"/>
      <c r="B245" s="93"/>
      <c r="C245" s="92"/>
      <c r="D245" s="94"/>
      <c r="E245" s="95"/>
      <c r="F245" s="90"/>
      <c r="G245" s="129">
        <f t="shared" si="25"/>
        <v>5</v>
      </c>
      <c r="H245" s="62"/>
      <c r="I245" s="62"/>
      <c r="J245" s="61"/>
      <c r="K245" s="62"/>
      <c r="L245" s="62"/>
      <c r="M245" s="62"/>
      <c r="N245" s="62"/>
      <c r="O245" s="62"/>
      <c r="P245" s="62"/>
      <c r="Q245" s="62"/>
      <c r="R245" s="62"/>
      <c r="S245" s="62"/>
      <c r="T245" s="62"/>
      <c r="U245" s="62"/>
      <c r="V245" s="62"/>
      <c r="W245" s="62"/>
      <c r="X245" s="62"/>
      <c r="Y245" s="62"/>
      <c r="Z245" s="62"/>
      <c r="AA245" s="62"/>
      <c r="AB245" s="72"/>
      <c r="AC245" s="73">
        <f t="shared" si="28"/>
        <v>0</v>
      </c>
      <c r="AD245" s="64">
        <f t="shared" si="24"/>
        <v>0</v>
      </c>
    </row>
    <row r="246" spans="1:30" x14ac:dyDescent="0.3">
      <c r="A246" s="92"/>
      <c r="B246" s="93"/>
      <c r="C246" s="92"/>
      <c r="D246" s="94"/>
      <c r="E246" s="95"/>
      <c r="F246" s="90"/>
      <c r="G246" s="129">
        <f t="shared" si="25"/>
        <v>5</v>
      </c>
      <c r="H246" s="62"/>
      <c r="I246" s="62"/>
      <c r="J246" s="61"/>
      <c r="K246" s="62"/>
      <c r="L246" s="62"/>
      <c r="M246" s="62"/>
      <c r="N246" s="62"/>
      <c r="O246" s="62"/>
      <c r="P246" s="62"/>
      <c r="Q246" s="62"/>
      <c r="R246" s="62"/>
      <c r="S246" s="62"/>
      <c r="T246" s="62"/>
      <c r="U246" s="62"/>
      <c r="V246" s="62"/>
      <c r="W246" s="62"/>
      <c r="X246" s="62"/>
      <c r="Y246" s="62"/>
      <c r="Z246" s="62"/>
      <c r="AA246" s="62"/>
      <c r="AB246" s="72"/>
      <c r="AC246" s="73">
        <f t="shared" si="28"/>
        <v>0</v>
      </c>
      <c r="AD246" s="64">
        <f t="shared" si="24"/>
        <v>0</v>
      </c>
    </row>
    <row r="247" spans="1:30" x14ac:dyDescent="0.3">
      <c r="A247" s="92"/>
      <c r="B247" s="93"/>
      <c r="C247" s="92"/>
      <c r="D247" s="94"/>
      <c r="E247" s="95"/>
      <c r="F247" s="90"/>
      <c r="G247" s="129">
        <f t="shared" si="25"/>
        <v>5</v>
      </c>
      <c r="H247" s="62"/>
      <c r="I247" s="62"/>
      <c r="J247" s="61"/>
      <c r="K247" s="62"/>
      <c r="L247" s="62"/>
      <c r="M247" s="62"/>
      <c r="N247" s="62"/>
      <c r="O247" s="62"/>
      <c r="P247" s="62"/>
      <c r="Q247" s="62"/>
      <c r="R247" s="62"/>
      <c r="S247" s="62"/>
      <c r="T247" s="62"/>
      <c r="U247" s="62"/>
      <c r="V247" s="62"/>
      <c r="W247" s="62"/>
      <c r="X247" s="62"/>
      <c r="Y247" s="62"/>
      <c r="Z247" s="62"/>
      <c r="AA247" s="62"/>
      <c r="AB247" s="72"/>
      <c r="AC247" s="73">
        <f t="shared" si="28"/>
        <v>0</v>
      </c>
      <c r="AD247" s="64">
        <f t="shared" si="24"/>
        <v>0</v>
      </c>
    </row>
    <row r="248" spans="1:30" x14ac:dyDescent="0.3">
      <c r="A248" s="92"/>
      <c r="B248" s="93"/>
      <c r="C248" s="92"/>
      <c r="D248" s="94"/>
      <c r="E248" s="95"/>
      <c r="F248" s="90"/>
      <c r="G248" s="129">
        <f t="shared" si="25"/>
        <v>5</v>
      </c>
      <c r="H248" s="62"/>
      <c r="I248" s="62"/>
      <c r="J248" s="61"/>
      <c r="K248" s="62"/>
      <c r="L248" s="62"/>
      <c r="M248" s="62"/>
      <c r="N248" s="62"/>
      <c r="O248" s="62"/>
      <c r="P248" s="62"/>
      <c r="Q248" s="62"/>
      <c r="R248" s="62"/>
      <c r="S248" s="62"/>
      <c r="T248" s="62"/>
      <c r="U248" s="62"/>
      <c r="V248" s="62"/>
      <c r="W248" s="62"/>
      <c r="X248" s="62"/>
      <c r="Y248" s="62"/>
      <c r="Z248" s="62"/>
      <c r="AA248" s="62"/>
      <c r="AB248" s="72"/>
      <c r="AC248" s="73">
        <f t="shared" si="28"/>
        <v>0</v>
      </c>
      <c r="AD248" s="64">
        <f t="shared" si="24"/>
        <v>0</v>
      </c>
    </row>
    <row r="249" spans="1:30" x14ac:dyDescent="0.3">
      <c r="A249" s="92"/>
      <c r="B249" s="93"/>
      <c r="C249" s="92"/>
      <c r="D249" s="94"/>
      <c r="E249" s="95"/>
      <c r="F249" s="90"/>
      <c r="G249" s="129">
        <f t="shared" si="25"/>
        <v>5</v>
      </c>
      <c r="H249" s="62"/>
      <c r="I249" s="62"/>
      <c r="J249" s="61"/>
      <c r="K249" s="62"/>
      <c r="L249" s="62"/>
      <c r="M249" s="62"/>
      <c r="N249" s="62"/>
      <c r="O249" s="62"/>
      <c r="P249" s="62"/>
      <c r="Q249" s="62"/>
      <c r="R249" s="62"/>
      <c r="S249" s="62"/>
      <c r="T249" s="62"/>
      <c r="U249" s="62"/>
      <c r="V249" s="62"/>
      <c r="W249" s="62"/>
      <c r="X249" s="62"/>
      <c r="Y249" s="62"/>
      <c r="Z249" s="62"/>
      <c r="AA249" s="62"/>
      <c r="AB249" s="72"/>
      <c r="AC249" s="73">
        <f t="shared" si="28"/>
        <v>0</v>
      </c>
      <c r="AD249" s="64">
        <f t="shared" si="24"/>
        <v>0</v>
      </c>
    </row>
    <row r="250" spans="1:30" x14ac:dyDescent="0.3">
      <c r="A250" s="92"/>
      <c r="B250" s="93"/>
      <c r="C250" s="92"/>
      <c r="D250" s="94"/>
      <c r="E250" s="95"/>
      <c r="F250" s="90"/>
      <c r="G250" s="129">
        <f t="shared" si="25"/>
        <v>5</v>
      </c>
      <c r="H250" s="62"/>
      <c r="I250" s="62"/>
      <c r="J250" s="61"/>
      <c r="K250" s="62"/>
      <c r="L250" s="62"/>
      <c r="M250" s="62"/>
      <c r="N250" s="62"/>
      <c r="O250" s="62"/>
      <c r="P250" s="62"/>
      <c r="Q250" s="62"/>
      <c r="R250" s="62"/>
      <c r="S250" s="62"/>
      <c r="T250" s="62"/>
      <c r="U250" s="62"/>
      <c r="V250" s="62"/>
      <c r="W250" s="62"/>
      <c r="X250" s="62"/>
      <c r="Y250" s="62"/>
      <c r="Z250" s="62"/>
      <c r="AA250" s="62"/>
      <c r="AB250" s="72"/>
      <c r="AC250" s="73">
        <f t="shared" si="28"/>
        <v>0</v>
      </c>
      <c r="AD250" s="64">
        <f t="shared" si="24"/>
        <v>0</v>
      </c>
    </row>
    <row r="251" spans="1:30" x14ac:dyDescent="0.3">
      <c r="A251" s="92"/>
      <c r="B251" s="93"/>
      <c r="C251" s="92"/>
      <c r="D251" s="94"/>
      <c r="E251" s="95"/>
      <c r="F251" s="90"/>
      <c r="G251" s="129">
        <f t="shared" si="25"/>
        <v>5</v>
      </c>
      <c r="H251" s="62"/>
      <c r="I251" s="62"/>
      <c r="J251" s="61"/>
      <c r="K251" s="62"/>
      <c r="L251" s="62"/>
      <c r="M251" s="62"/>
      <c r="N251" s="62"/>
      <c r="O251" s="62"/>
      <c r="P251" s="62"/>
      <c r="Q251" s="62"/>
      <c r="R251" s="62"/>
      <c r="S251" s="62"/>
      <c r="T251" s="62"/>
      <c r="U251" s="62"/>
      <c r="V251" s="62"/>
      <c r="W251" s="62"/>
      <c r="X251" s="62"/>
      <c r="Y251" s="62"/>
      <c r="Z251" s="62"/>
      <c r="AA251" s="62"/>
      <c r="AB251" s="72"/>
      <c r="AC251" s="73">
        <f t="shared" si="28"/>
        <v>0</v>
      </c>
      <c r="AD251" s="64">
        <f t="shared" si="24"/>
        <v>0</v>
      </c>
    </row>
    <row r="252" spans="1:30" x14ac:dyDescent="0.3">
      <c r="A252" s="92"/>
      <c r="B252" s="93"/>
      <c r="C252" s="92"/>
      <c r="D252" s="94"/>
      <c r="E252" s="95"/>
      <c r="F252" s="90"/>
      <c r="G252" s="129">
        <f t="shared" si="25"/>
        <v>5</v>
      </c>
      <c r="H252" s="62"/>
      <c r="I252" s="62"/>
      <c r="J252" s="61"/>
      <c r="K252" s="62"/>
      <c r="L252" s="62"/>
      <c r="M252" s="62"/>
      <c r="N252" s="62"/>
      <c r="O252" s="62"/>
      <c r="P252" s="62"/>
      <c r="Q252" s="62"/>
      <c r="R252" s="62"/>
      <c r="S252" s="62"/>
      <c r="T252" s="62"/>
      <c r="U252" s="62"/>
      <c r="V252" s="62"/>
      <c r="W252" s="62"/>
      <c r="X252" s="62"/>
      <c r="Y252" s="62"/>
      <c r="Z252" s="62"/>
      <c r="AA252" s="62"/>
      <c r="AB252" s="72"/>
      <c r="AC252" s="73">
        <f t="shared" si="28"/>
        <v>0</v>
      </c>
      <c r="AD252" s="64">
        <f t="shared" si="24"/>
        <v>0</v>
      </c>
    </row>
    <row r="253" spans="1:30" x14ac:dyDescent="0.3">
      <c r="A253" s="92"/>
      <c r="B253" s="93"/>
      <c r="C253" s="92"/>
      <c r="D253" s="94"/>
      <c r="E253" s="95"/>
      <c r="F253" s="90"/>
      <c r="G253" s="129">
        <f t="shared" si="25"/>
        <v>5</v>
      </c>
      <c r="H253" s="62"/>
      <c r="I253" s="62"/>
      <c r="J253" s="61"/>
      <c r="K253" s="62"/>
      <c r="L253" s="62"/>
      <c r="M253" s="62"/>
      <c r="N253" s="62"/>
      <c r="O253" s="62"/>
      <c r="P253" s="62"/>
      <c r="Q253" s="62"/>
      <c r="R253" s="62"/>
      <c r="S253" s="62"/>
      <c r="T253" s="62"/>
      <c r="U253" s="62"/>
      <c r="V253" s="62"/>
      <c r="W253" s="62"/>
      <c r="X253" s="62"/>
      <c r="Y253" s="62"/>
      <c r="Z253" s="62"/>
      <c r="AA253" s="62"/>
      <c r="AB253" s="72"/>
      <c r="AC253" s="73">
        <f t="shared" si="28"/>
        <v>0</v>
      </c>
      <c r="AD253" s="64">
        <f t="shared" si="24"/>
        <v>0</v>
      </c>
    </row>
    <row r="254" spans="1:30" x14ac:dyDescent="0.3">
      <c r="A254" s="92"/>
      <c r="B254" s="93"/>
      <c r="C254" s="92"/>
      <c r="D254" s="94"/>
      <c r="E254" s="95"/>
      <c r="F254" s="90"/>
      <c r="G254" s="129">
        <f t="shared" si="25"/>
        <v>5</v>
      </c>
      <c r="H254" s="62"/>
      <c r="I254" s="62"/>
      <c r="J254" s="151"/>
      <c r="K254" s="62"/>
      <c r="L254" s="62"/>
      <c r="M254" s="62"/>
      <c r="N254" s="62"/>
      <c r="O254" s="62"/>
      <c r="P254" s="62"/>
      <c r="Q254" s="62"/>
      <c r="R254" s="62"/>
      <c r="S254" s="62"/>
      <c r="T254" s="62"/>
      <c r="U254" s="62"/>
      <c r="V254" s="62"/>
      <c r="W254" s="62"/>
      <c r="X254" s="62"/>
      <c r="Y254" s="62"/>
      <c r="Z254" s="62"/>
      <c r="AA254" s="62"/>
      <c r="AB254" s="72"/>
      <c r="AC254" s="73">
        <f t="shared" si="28"/>
        <v>0</v>
      </c>
      <c r="AD254" s="64">
        <f t="shared" si="24"/>
        <v>0</v>
      </c>
    </row>
    <row r="255" spans="1:30" x14ac:dyDescent="0.3">
      <c r="A255" s="92"/>
      <c r="B255" s="93"/>
      <c r="C255" s="92"/>
      <c r="D255" s="94"/>
      <c r="E255" s="95"/>
      <c r="F255" s="90"/>
      <c r="G255" s="129">
        <f t="shared" si="25"/>
        <v>5</v>
      </c>
      <c r="H255" s="62"/>
      <c r="I255" s="62"/>
      <c r="J255" s="151"/>
      <c r="K255" s="62"/>
      <c r="L255" s="62"/>
      <c r="M255" s="62"/>
      <c r="N255" s="62"/>
      <c r="O255" s="62"/>
      <c r="P255" s="62"/>
      <c r="Q255" s="62"/>
      <c r="R255" s="62"/>
      <c r="S255" s="62"/>
      <c r="T255" s="62"/>
      <c r="U255" s="62"/>
      <c r="V255" s="62"/>
      <c r="W255" s="62"/>
      <c r="X255" s="62"/>
      <c r="Y255" s="62"/>
      <c r="Z255" s="62"/>
      <c r="AA255" s="62"/>
      <c r="AB255" s="72"/>
      <c r="AC255" s="73">
        <f t="shared" si="28"/>
        <v>0</v>
      </c>
      <c r="AD255" s="64">
        <f t="shared" si="24"/>
        <v>0</v>
      </c>
    </row>
    <row r="256" spans="1:30" x14ac:dyDescent="0.3">
      <c r="A256" s="92"/>
      <c r="B256" s="93"/>
      <c r="C256" s="92"/>
      <c r="D256" s="94"/>
      <c r="E256" s="95"/>
      <c r="F256" s="90"/>
      <c r="G256" s="129">
        <f t="shared" si="25"/>
        <v>5</v>
      </c>
      <c r="H256" s="62"/>
      <c r="I256" s="62"/>
      <c r="J256" s="61"/>
      <c r="K256" s="62"/>
      <c r="L256" s="62"/>
      <c r="M256" s="62"/>
      <c r="N256" s="62"/>
      <c r="O256" s="62"/>
      <c r="P256" s="62"/>
      <c r="Q256" s="62"/>
      <c r="R256" s="62"/>
      <c r="S256" s="62"/>
      <c r="T256" s="62"/>
      <c r="U256" s="62"/>
      <c r="V256" s="62"/>
      <c r="W256" s="62"/>
      <c r="X256" s="62"/>
      <c r="Y256" s="62"/>
      <c r="Z256" s="62"/>
      <c r="AA256" s="62"/>
      <c r="AB256" s="72"/>
      <c r="AC256" s="73">
        <f t="shared" si="28"/>
        <v>0</v>
      </c>
      <c r="AD256" s="64">
        <f t="shared" si="24"/>
        <v>0</v>
      </c>
    </row>
    <row r="257" spans="1:30" x14ac:dyDescent="0.3">
      <c r="A257" s="92"/>
      <c r="B257" s="93"/>
      <c r="C257" s="92"/>
      <c r="D257" s="94"/>
      <c r="E257" s="95"/>
      <c r="F257" s="90"/>
      <c r="G257" s="129">
        <f t="shared" si="25"/>
        <v>5</v>
      </c>
      <c r="H257" s="62"/>
      <c r="I257" s="62"/>
      <c r="J257" s="151"/>
      <c r="K257" s="62"/>
      <c r="L257" s="62"/>
      <c r="M257" s="62"/>
      <c r="N257" s="62"/>
      <c r="O257" s="62"/>
      <c r="P257" s="62"/>
      <c r="Q257" s="62"/>
      <c r="R257" s="62"/>
      <c r="S257" s="62"/>
      <c r="T257" s="62"/>
      <c r="U257" s="62"/>
      <c r="V257" s="62"/>
      <c r="W257" s="62"/>
      <c r="X257" s="62"/>
      <c r="Y257" s="62"/>
      <c r="Z257" s="62"/>
      <c r="AA257" s="62"/>
      <c r="AB257" s="72"/>
      <c r="AC257" s="73">
        <f t="shared" si="28"/>
        <v>0</v>
      </c>
      <c r="AD257" s="64">
        <f t="shared" si="24"/>
        <v>0</v>
      </c>
    </row>
    <row r="258" spans="1:30" x14ac:dyDescent="0.3">
      <c r="A258" s="92"/>
      <c r="B258" s="93"/>
      <c r="C258" s="92"/>
      <c r="D258" s="94"/>
      <c r="E258" s="95"/>
      <c r="F258" s="90"/>
      <c r="G258" s="129">
        <f t="shared" si="25"/>
        <v>5</v>
      </c>
      <c r="H258" s="62"/>
      <c r="I258" s="62"/>
      <c r="J258" s="61"/>
      <c r="K258" s="62"/>
      <c r="L258" s="62"/>
      <c r="M258" s="62"/>
      <c r="N258" s="62"/>
      <c r="O258" s="62"/>
      <c r="P258" s="62"/>
      <c r="Q258" s="62"/>
      <c r="R258" s="62"/>
      <c r="S258" s="62"/>
      <c r="T258" s="62"/>
      <c r="U258" s="62"/>
      <c r="V258" s="62"/>
      <c r="W258" s="62"/>
      <c r="X258" s="62"/>
      <c r="Y258" s="62"/>
      <c r="Z258" s="62"/>
      <c r="AA258" s="62"/>
      <c r="AB258" s="72"/>
      <c r="AC258" s="73">
        <f t="shared" si="28"/>
        <v>0</v>
      </c>
      <c r="AD258" s="64">
        <f t="shared" si="24"/>
        <v>0</v>
      </c>
    </row>
    <row r="259" spans="1:30" x14ac:dyDescent="0.3">
      <c r="A259" s="92"/>
      <c r="B259" s="93"/>
      <c r="C259" s="92"/>
      <c r="D259" s="94"/>
      <c r="E259" s="95"/>
      <c r="F259" s="90"/>
      <c r="G259" s="129">
        <f t="shared" si="25"/>
        <v>5</v>
      </c>
      <c r="H259" s="62"/>
      <c r="I259" s="62"/>
      <c r="J259" s="151"/>
      <c r="K259" s="62"/>
      <c r="L259" s="62"/>
      <c r="M259" s="62"/>
      <c r="N259" s="62"/>
      <c r="O259" s="62"/>
      <c r="P259" s="62"/>
      <c r="Q259" s="62"/>
      <c r="R259" s="62"/>
      <c r="S259" s="62"/>
      <c r="T259" s="62"/>
      <c r="U259" s="62"/>
      <c r="V259" s="62"/>
      <c r="W259" s="62"/>
      <c r="X259" s="62"/>
      <c r="Y259" s="62"/>
      <c r="Z259" s="62"/>
      <c r="AA259" s="62"/>
      <c r="AB259" s="72"/>
      <c r="AC259" s="73">
        <f t="shared" si="28"/>
        <v>0</v>
      </c>
      <c r="AD259" s="64">
        <f t="shared" si="24"/>
        <v>0</v>
      </c>
    </row>
    <row r="260" spans="1:30" x14ac:dyDescent="0.3">
      <c r="A260" s="92"/>
      <c r="B260" s="93"/>
      <c r="C260" s="92"/>
      <c r="D260" s="94"/>
      <c r="E260" s="95"/>
      <c r="F260" s="90"/>
      <c r="G260" s="129">
        <f t="shared" si="25"/>
        <v>5</v>
      </c>
      <c r="H260" s="62"/>
      <c r="I260" s="62"/>
      <c r="J260" s="61"/>
      <c r="K260" s="62"/>
      <c r="L260" s="62"/>
      <c r="M260" s="62"/>
      <c r="N260" s="62"/>
      <c r="O260" s="62"/>
      <c r="P260" s="62"/>
      <c r="Q260" s="62"/>
      <c r="R260" s="62"/>
      <c r="S260" s="62"/>
      <c r="T260" s="62"/>
      <c r="U260" s="62"/>
      <c r="V260" s="62"/>
      <c r="W260" s="62"/>
      <c r="X260" s="62"/>
      <c r="Y260" s="62"/>
      <c r="Z260" s="62"/>
      <c r="AA260" s="62"/>
      <c r="AB260" s="72"/>
      <c r="AC260" s="73">
        <f t="shared" si="28"/>
        <v>0</v>
      </c>
      <c r="AD260" s="64">
        <f t="shared" si="24"/>
        <v>0</v>
      </c>
    </row>
    <row r="261" spans="1:30" x14ac:dyDescent="0.3">
      <c r="A261" s="92"/>
      <c r="B261" s="93"/>
      <c r="C261" s="92"/>
      <c r="D261" s="94"/>
      <c r="E261" s="95"/>
      <c r="F261" s="90"/>
      <c r="G261" s="129">
        <f t="shared" si="25"/>
        <v>5</v>
      </c>
      <c r="H261" s="62"/>
      <c r="I261" s="62"/>
      <c r="J261" s="61"/>
      <c r="K261" s="62"/>
      <c r="L261" s="62"/>
      <c r="M261" s="62"/>
      <c r="N261" s="62"/>
      <c r="O261" s="62"/>
      <c r="P261" s="62"/>
      <c r="Q261" s="62"/>
      <c r="R261" s="62"/>
      <c r="S261" s="62"/>
      <c r="T261" s="62"/>
      <c r="U261" s="62"/>
      <c r="V261" s="62"/>
      <c r="W261" s="62"/>
      <c r="X261" s="62"/>
      <c r="Y261" s="62"/>
      <c r="Z261" s="62"/>
      <c r="AA261" s="62"/>
      <c r="AB261" s="72"/>
      <c r="AC261" s="73">
        <f t="shared" si="28"/>
        <v>0</v>
      </c>
      <c r="AD261" s="64">
        <f t="shared" si="24"/>
        <v>0</v>
      </c>
    </row>
    <row r="262" spans="1:30" x14ac:dyDescent="0.3">
      <c r="A262" s="92"/>
      <c r="B262" s="93"/>
      <c r="C262" s="92"/>
      <c r="D262" s="94"/>
      <c r="E262" s="95"/>
      <c r="F262" s="90"/>
      <c r="G262" s="129">
        <f t="shared" si="25"/>
        <v>5</v>
      </c>
      <c r="H262" s="62"/>
      <c r="I262" s="62"/>
      <c r="J262" s="61"/>
      <c r="K262" s="62"/>
      <c r="L262" s="62"/>
      <c r="M262" s="62"/>
      <c r="N262" s="62"/>
      <c r="O262" s="62"/>
      <c r="P262" s="62"/>
      <c r="Q262" s="62"/>
      <c r="R262" s="62"/>
      <c r="S262" s="62"/>
      <c r="T262" s="62"/>
      <c r="U262" s="62"/>
      <c r="V262" s="62"/>
      <c r="W262" s="62"/>
      <c r="X262" s="62"/>
      <c r="Y262" s="62"/>
      <c r="Z262" s="62"/>
      <c r="AA262" s="62"/>
      <c r="AB262" s="72"/>
      <c r="AC262" s="73">
        <f t="shared" si="28"/>
        <v>0</v>
      </c>
      <c r="AD262" s="64">
        <f t="shared" si="24"/>
        <v>0</v>
      </c>
    </row>
    <row r="263" spans="1:30" x14ac:dyDescent="0.3">
      <c r="A263" s="92"/>
      <c r="B263" s="93"/>
      <c r="C263" s="92"/>
      <c r="D263" s="94"/>
      <c r="E263" s="95"/>
      <c r="F263" s="90"/>
      <c r="G263" s="129">
        <f t="shared" si="25"/>
        <v>5</v>
      </c>
      <c r="H263" s="62"/>
      <c r="I263" s="62"/>
      <c r="J263" s="61"/>
      <c r="K263" s="62"/>
      <c r="L263" s="62"/>
      <c r="M263" s="62"/>
      <c r="N263" s="62"/>
      <c r="O263" s="62"/>
      <c r="P263" s="62"/>
      <c r="Q263" s="62"/>
      <c r="R263" s="62"/>
      <c r="S263" s="62"/>
      <c r="T263" s="62"/>
      <c r="U263" s="62"/>
      <c r="V263" s="62"/>
      <c r="W263" s="62"/>
      <c r="X263" s="62"/>
      <c r="Y263" s="62"/>
      <c r="Z263" s="62"/>
      <c r="AA263" s="62"/>
      <c r="AB263" s="72"/>
      <c r="AC263" s="73">
        <f t="shared" si="28"/>
        <v>0</v>
      </c>
      <c r="AD263" s="64">
        <f t="shared" ref="AD263:AD283" si="29">AC263-E263</f>
        <v>0</v>
      </c>
    </row>
    <row r="264" spans="1:30" x14ac:dyDescent="0.3">
      <c r="A264" s="92"/>
      <c r="B264" s="93"/>
      <c r="C264" s="92"/>
      <c r="D264" s="94"/>
      <c r="E264" s="95"/>
      <c r="F264" s="90"/>
      <c r="G264" s="129">
        <f t="shared" ref="G264:G379" si="30">+G263+E264</f>
        <v>5</v>
      </c>
      <c r="H264" s="62"/>
      <c r="I264" s="62"/>
      <c r="J264" s="151"/>
      <c r="K264" s="62"/>
      <c r="L264" s="62"/>
      <c r="M264" s="62"/>
      <c r="N264" s="62"/>
      <c r="O264" s="62"/>
      <c r="P264" s="62"/>
      <c r="Q264" s="62"/>
      <c r="R264" s="62"/>
      <c r="S264" s="62"/>
      <c r="T264" s="62"/>
      <c r="U264" s="62"/>
      <c r="V264" s="62"/>
      <c r="W264" s="62"/>
      <c r="X264" s="62"/>
      <c r="Y264" s="62"/>
      <c r="Z264" s="62"/>
      <c r="AA264" s="62"/>
      <c r="AB264" s="72"/>
      <c r="AC264" s="73">
        <f t="shared" si="28"/>
        <v>0</v>
      </c>
      <c r="AD264" s="64">
        <f t="shared" si="29"/>
        <v>0</v>
      </c>
    </row>
    <row r="265" spans="1:30" x14ac:dyDescent="0.3">
      <c r="A265" s="92"/>
      <c r="B265" s="93"/>
      <c r="C265" s="92"/>
      <c r="D265" s="94"/>
      <c r="E265" s="95"/>
      <c r="F265" s="90"/>
      <c r="G265" s="129">
        <f t="shared" si="30"/>
        <v>5</v>
      </c>
      <c r="H265" s="62"/>
      <c r="I265" s="62"/>
      <c r="J265" s="61"/>
      <c r="K265" s="62"/>
      <c r="L265" s="62"/>
      <c r="M265" s="62"/>
      <c r="N265" s="62"/>
      <c r="O265" s="62"/>
      <c r="P265" s="62"/>
      <c r="Q265" s="62"/>
      <c r="R265" s="62"/>
      <c r="S265" s="62"/>
      <c r="T265" s="62"/>
      <c r="U265" s="62"/>
      <c r="V265" s="62"/>
      <c r="W265" s="62"/>
      <c r="X265" s="62"/>
      <c r="Y265" s="62"/>
      <c r="Z265" s="62"/>
      <c r="AA265" s="62"/>
      <c r="AB265" s="72"/>
      <c r="AC265" s="73">
        <f t="shared" si="28"/>
        <v>0</v>
      </c>
      <c r="AD265" s="64">
        <f t="shared" si="29"/>
        <v>0</v>
      </c>
    </row>
    <row r="266" spans="1:30" x14ac:dyDescent="0.3">
      <c r="A266" s="92"/>
      <c r="B266" s="93"/>
      <c r="C266" s="92"/>
      <c r="D266" s="94"/>
      <c r="E266" s="95"/>
      <c r="F266" s="90"/>
      <c r="G266" s="129">
        <f t="shared" si="30"/>
        <v>5</v>
      </c>
      <c r="H266" s="62"/>
      <c r="I266" s="62"/>
      <c r="J266" s="61"/>
      <c r="K266" s="62"/>
      <c r="L266" s="62"/>
      <c r="M266" s="62"/>
      <c r="N266" s="62"/>
      <c r="O266" s="62"/>
      <c r="P266" s="62"/>
      <c r="Q266" s="62"/>
      <c r="R266" s="62"/>
      <c r="S266" s="62"/>
      <c r="T266" s="62"/>
      <c r="U266" s="62"/>
      <c r="V266" s="62"/>
      <c r="W266" s="62"/>
      <c r="X266" s="62"/>
      <c r="Y266" s="62"/>
      <c r="Z266" s="62"/>
      <c r="AA266" s="62"/>
      <c r="AB266" s="72"/>
      <c r="AC266" s="73">
        <f t="shared" si="28"/>
        <v>0</v>
      </c>
      <c r="AD266" s="64">
        <f t="shared" si="29"/>
        <v>0</v>
      </c>
    </row>
    <row r="267" spans="1:30" x14ac:dyDescent="0.3">
      <c r="A267" s="92"/>
      <c r="B267" s="93"/>
      <c r="C267" s="92"/>
      <c r="D267" s="94"/>
      <c r="E267" s="95"/>
      <c r="F267" s="90"/>
      <c r="G267" s="129">
        <f t="shared" si="30"/>
        <v>5</v>
      </c>
      <c r="H267" s="62"/>
      <c r="I267" s="62"/>
      <c r="J267" s="61"/>
      <c r="K267" s="62"/>
      <c r="L267" s="62"/>
      <c r="M267" s="62"/>
      <c r="N267" s="62"/>
      <c r="O267" s="62"/>
      <c r="P267" s="62"/>
      <c r="Q267" s="62"/>
      <c r="R267" s="62"/>
      <c r="S267" s="62"/>
      <c r="T267" s="62"/>
      <c r="U267" s="62"/>
      <c r="V267" s="62"/>
      <c r="W267" s="62"/>
      <c r="X267" s="62"/>
      <c r="Y267" s="62"/>
      <c r="Z267" s="62"/>
      <c r="AA267" s="62"/>
      <c r="AB267" s="72"/>
      <c r="AC267" s="73">
        <f t="shared" si="28"/>
        <v>0</v>
      </c>
      <c r="AD267" s="64">
        <f t="shared" si="29"/>
        <v>0</v>
      </c>
    </row>
    <row r="268" spans="1:30" x14ac:dyDescent="0.3">
      <c r="A268" s="92"/>
      <c r="B268" s="93"/>
      <c r="C268" s="92"/>
      <c r="D268" s="94"/>
      <c r="E268" s="95"/>
      <c r="F268" s="90"/>
      <c r="G268" s="129">
        <f t="shared" si="30"/>
        <v>5</v>
      </c>
      <c r="H268" s="62"/>
      <c r="I268" s="62"/>
      <c r="J268" s="61"/>
      <c r="K268" s="62"/>
      <c r="L268" s="62"/>
      <c r="M268" s="62"/>
      <c r="N268" s="62"/>
      <c r="O268" s="62"/>
      <c r="P268" s="62"/>
      <c r="Q268" s="62"/>
      <c r="R268" s="62"/>
      <c r="S268" s="62"/>
      <c r="T268" s="62"/>
      <c r="U268" s="62"/>
      <c r="V268" s="62"/>
      <c r="W268" s="62"/>
      <c r="X268" s="62"/>
      <c r="Y268" s="62"/>
      <c r="Z268" s="62"/>
      <c r="AA268" s="62"/>
      <c r="AB268" s="72"/>
      <c r="AC268" s="73">
        <f t="shared" si="28"/>
        <v>0</v>
      </c>
      <c r="AD268" s="64">
        <f t="shared" si="29"/>
        <v>0</v>
      </c>
    </row>
    <row r="269" spans="1:30" x14ac:dyDescent="0.3">
      <c r="A269" s="92"/>
      <c r="B269" s="93"/>
      <c r="C269" s="92"/>
      <c r="D269" s="94"/>
      <c r="E269" s="95"/>
      <c r="F269" s="90"/>
      <c r="G269" s="129">
        <f t="shared" si="30"/>
        <v>5</v>
      </c>
      <c r="H269" s="62"/>
      <c r="I269" s="62"/>
      <c r="J269" s="61"/>
      <c r="K269" s="62"/>
      <c r="L269" s="62"/>
      <c r="M269" s="62"/>
      <c r="N269" s="62"/>
      <c r="O269" s="62"/>
      <c r="P269" s="62"/>
      <c r="Q269" s="62"/>
      <c r="R269" s="62"/>
      <c r="S269" s="62"/>
      <c r="T269" s="62"/>
      <c r="U269" s="62"/>
      <c r="V269" s="62"/>
      <c r="W269" s="62"/>
      <c r="X269" s="62"/>
      <c r="Y269" s="62"/>
      <c r="Z269" s="62"/>
      <c r="AA269" s="62"/>
      <c r="AB269" s="72"/>
      <c r="AC269" s="73">
        <f t="shared" si="28"/>
        <v>0</v>
      </c>
      <c r="AD269" s="64">
        <f t="shared" si="29"/>
        <v>0</v>
      </c>
    </row>
    <row r="270" spans="1:30" x14ac:dyDescent="0.3">
      <c r="A270" s="92"/>
      <c r="B270" s="93"/>
      <c r="C270" s="92"/>
      <c r="D270" s="94"/>
      <c r="E270" s="95"/>
      <c r="F270" s="90"/>
      <c r="G270" s="129">
        <f t="shared" si="30"/>
        <v>5</v>
      </c>
      <c r="H270" s="62"/>
      <c r="I270" s="62"/>
      <c r="J270" s="151"/>
      <c r="K270" s="62"/>
      <c r="L270" s="62"/>
      <c r="M270" s="62"/>
      <c r="N270" s="62"/>
      <c r="O270" s="62"/>
      <c r="P270" s="62"/>
      <c r="Q270" s="62"/>
      <c r="R270" s="62"/>
      <c r="S270" s="62"/>
      <c r="T270" s="62"/>
      <c r="U270" s="62"/>
      <c r="V270" s="62"/>
      <c r="W270" s="62"/>
      <c r="X270" s="62"/>
      <c r="Y270" s="62"/>
      <c r="Z270" s="62"/>
      <c r="AA270" s="62"/>
      <c r="AB270" s="72"/>
      <c r="AC270" s="73">
        <f t="shared" si="28"/>
        <v>0</v>
      </c>
      <c r="AD270" s="64">
        <f t="shared" si="29"/>
        <v>0</v>
      </c>
    </row>
    <row r="271" spans="1:30" x14ac:dyDescent="0.3">
      <c r="A271" s="92"/>
      <c r="B271" s="93"/>
      <c r="C271" s="92"/>
      <c r="D271" s="94"/>
      <c r="E271" s="95"/>
      <c r="F271" s="90"/>
      <c r="G271" s="129">
        <f t="shared" si="30"/>
        <v>5</v>
      </c>
      <c r="H271" s="62"/>
      <c r="I271" s="62"/>
      <c r="J271" s="61"/>
      <c r="K271" s="62"/>
      <c r="L271" s="62"/>
      <c r="M271" s="62"/>
      <c r="N271" s="62"/>
      <c r="O271" s="62"/>
      <c r="P271" s="62"/>
      <c r="Q271" s="62"/>
      <c r="R271" s="62"/>
      <c r="S271" s="62"/>
      <c r="T271" s="62"/>
      <c r="U271" s="62"/>
      <c r="V271" s="62"/>
      <c r="W271" s="62"/>
      <c r="X271" s="62"/>
      <c r="Y271" s="62"/>
      <c r="Z271" s="62"/>
      <c r="AA271" s="62"/>
      <c r="AB271" s="72"/>
      <c r="AC271" s="73">
        <f t="shared" si="28"/>
        <v>0</v>
      </c>
      <c r="AD271" s="64">
        <f t="shared" si="29"/>
        <v>0</v>
      </c>
    </row>
    <row r="272" spans="1:30" x14ac:dyDescent="0.3">
      <c r="A272" s="92"/>
      <c r="B272" s="93"/>
      <c r="C272" s="92"/>
      <c r="D272" s="94"/>
      <c r="E272" s="95"/>
      <c r="F272" s="90"/>
      <c r="G272" s="129">
        <f t="shared" si="30"/>
        <v>5</v>
      </c>
      <c r="H272" s="62"/>
      <c r="I272" s="62"/>
      <c r="J272" s="61"/>
      <c r="K272" s="62"/>
      <c r="L272" s="62"/>
      <c r="M272" s="62"/>
      <c r="N272" s="62"/>
      <c r="O272" s="62"/>
      <c r="P272" s="62"/>
      <c r="Q272" s="62"/>
      <c r="R272" s="62"/>
      <c r="S272" s="62"/>
      <c r="T272" s="62"/>
      <c r="U272" s="62"/>
      <c r="V272" s="62"/>
      <c r="W272" s="62"/>
      <c r="X272" s="62"/>
      <c r="Y272" s="62"/>
      <c r="Z272" s="62"/>
      <c r="AA272" s="62"/>
      <c r="AB272" s="72"/>
      <c r="AC272" s="73">
        <f t="shared" si="28"/>
        <v>0</v>
      </c>
      <c r="AD272" s="64">
        <f t="shared" si="29"/>
        <v>0</v>
      </c>
    </row>
    <row r="273" spans="1:38" x14ac:dyDescent="0.3">
      <c r="A273" s="92"/>
      <c r="B273" s="93"/>
      <c r="C273" s="92"/>
      <c r="D273" s="94"/>
      <c r="E273" s="95"/>
      <c r="F273" s="90"/>
      <c r="G273" s="129">
        <f t="shared" si="30"/>
        <v>5</v>
      </c>
      <c r="H273" s="62"/>
      <c r="I273" s="62"/>
      <c r="J273" s="61"/>
      <c r="K273" s="62"/>
      <c r="L273" s="62"/>
      <c r="M273" s="62"/>
      <c r="N273" s="62"/>
      <c r="O273" s="62"/>
      <c r="P273" s="62"/>
      <c r="Q273" s="62"/>
      <c r="R273" s="62"/>
      <c r="S273" s="62"/>
      <c r="T273" s="62"/>
      <c r="U273" s="62"/>
      <c r="V273" s="62"/>
      <c r="W273" s="62"/>
      <c r="X273" s="62"/>
      <c r="Y273" s="62"/>
      <c r="Z273" s="62"/>
      <c r="AA273" s="62"/>
      <c r="AB273" s="72"/>
      <c r="AC273" s="73">
        <f t="shared" si="28"/>
        <v>0</v>
      </c>
      <c r="AD273" s="64">
        <f t="shared" si="29"/>
        <v>0</v>
      </c>
    </row>
    <row r="274" spans="1:38" x14ac:dyDescent="0.3">
      <c r="A274" s="92"/>
      <c r="B274" s="93"/>
      <c r="C274" s="92"/>
      <c r="D274" s="94"/>
      <c r="E274" s="95"/>
      <c r="F274" s="90"/>
      <c r="G274" s="129">
        <f t="shared" si="30"/>
        <v>5</v>
      </c>
      <c r="H274" s="62"/>
      <c r="I274" s="62"/>
      <c r="J274" s="151"/>
      <c r="K274" s="62"/>
      <c r="L274" s="62"/>
      <c r="M274" s="62"/>
      <c r="N274" s="62"/>
      <c r="O274" s="62"/>
      <c r="P274" s="62"/>
      <c r="Q274" s="62"/>
      <c r="R274" s="62"/>
      <c r="S274" s="62"/>
      <c r="T274" s="62"/>
      <c r="U274" s="62"/>
      <c r="V274" s="62"/>
      <c r="W274" s="62"/>
      <c r="X274" s="62"/>
      <c r="Y274" s="62"/>
      <c r="Z274" s="62"/>
      <c r="AA274" s="62"/>
      <c r="AB274" s="72"/>
      <c r="AC274" s="73">
        <f t="shared" si="28"/>
        <v>0</v>
      </c>
      <c r="AD274" s="64">
        <f t="shared" si="29"/>
        <v>0</v>
      </c>
    </row>
    <row r="275" spans="1:38" x14ac:dyDescent="0.3">
      <c r="A275" s="92"/>
      <c r="B275" s="93"/>
      <c r="C275" s="92"/>
      <c r="D275" s="94"/>
      <c r="E275" s="95"/>
      <c r="F275" s="90"/>
      <c r="G275" s="129">
        <f t="shared" si="30"/>
        <v>5</v>
      </c>
      <c r="H275" s="62"/>
      <c r="I275" s="62"/>
      <c r="J275" s="61"/>
      <c r="K275" s="62"/>
      <c r="L275" s="62"/>
      <c r="M275" s="62"/>
      <c r="N275" s="62"/>
      <c r="O275" s="62"/>
      <c r="P275" s="62"/>
      <c r="Q275" s="62"/>
      <c r="R275" s="62"/>
      <c r="S275" s="62"/>
      <c r="T275" s="62"/>
      <c r="U275" s="62"/>
      <c r="V275" s="62"/>
      <c r="W275" s="62"/>
      <c r="X275" s="62"/>
      <c r="Y275" s="62"/>
      <c r="Z275" s="62"/>
      <c r="AA275" s="62"/>
      <c r="AB275" s="72"/>
      <c r="AC275" s="73">
        <f t="shared" si="28"/>
        <v>0</v>
      </c>
      <c r="AD275" s="64">
        <f t="shared" si="29"/>
        <v>0</v>
      </c>
    </row>
    <row r="276" spans="1:38" s="161" customFormat="1" x14ac:dyDescent="0.3">
      <c r="A276" s="163"/>
      <c r="B276" s="164"/>
      <c r="C276" s="163"/>
      <c r="D276" s="156"/>
      <c r="E276" s="162"/>
      <c r="F276" s="89"/>
      <c r="G276" s="129">
        <f t="shared" si="30"/>
        <v>5</v>
      </c>
      <c r="H276" s="61"/>
      <c r="I276" s="61"/>
      <c r="J276" s="61"/>
      <c r="K276" s="61"/>
      <c r="L276" s="61"/>
      <c r="M276" s="61"/>
      <c r="N276" s="61"/>
      <c r="O276" s="61"/>
      <c r="P276" s="61"/>
      <c r="Q276" s="61"/>
      <c r="R276" s="61"/>
      <c r="S276" s="61"/>
      <c r="T276" s="61"/>
      <c r="U276" s="61"/>
      <c r="V276" s="61"/>
      <c r="W276" s="61"/>
      <c r="X276" s="61"/>
      <c r="Y276" s="61"/>
      <c r="Z276" s="61"/>
      <c r="AA276" s="61"/>
      <c r="AB276" s="148"/>
      <c r="AC276" s="73">
        <f t="shared" ref="AC276" si="31">SUM(H276:AB276)</f>
        <v>0</v>
      </c>
      <c r="AD276" s="64">
        <f t="shared" ref="AD276" si="32">AC276-E276</f>
        <v>0</v>
      </c>
      <c r="AE276" s="55"/>
      <c r="AF276" s="147"/>
      <c r="AG276" s="147"/>
      <c r="AH276" s="147"/>
      <c r="AI276" s="147"/>
      <c r="AJ276" s="147"/>
      <c r="AK276" s="147"/>
      <c r="AL276" s="147"/>
    </row>
    <row r="277" spans="1:38" x14ac:dyDescent="0.3">
      <c r="A277" s="92"/>
      <c r="B277" s="93"/>
      <c r="C277" s="92"/>
      <c r="D277" s="94"/>
      <c r="E277" s="95"/>
      <c r="F277" s="90"/>
      <c r="G277" s="129">
        <f t="shared" si="30"/>
        <v>5</v>
      </c>
      <c r="H277" s="72"/>
      <c r="I277" s="72"/>
      <c r="J277" s="148"/>
      <c r="K277" s="72"/>
      <c r="L277" s="72"/>
      <c r="M277" s="72"/>
      <c r="N277" s="72"/>
      <c r="O277" s="72"/>
      <c r="P277" s="72"/>
      <c r="Q277" s="72"/>
      <c r="R277" s="72"/>
      <c r="S277" s="72"/>
      <c r="T277" s="72"/>
      <c r="U277" s="72"/>
      <c r="V277" s="72"/>
      <c r="W277" s="72"/>
      <c r="X277" s="72"/>
      <c r="Y277" s="72"/>
      <c r="Z277" s="72"/>
      <c r="AA277" s="72"/>
      <c r="AB277" s="72"/>
      <c r="AC277" s="73">
        <f t="shared" si="28"/>
        <v>0</v>
      </c>
      <c r="AD277" s="64">
        <f t="shared" si="29"/>
        <v>0</v>
      </c>
    </row>
    <row r="278" spans="1:38" x14ac:dyDescent="0.3">
      <c r="A278" s="92"/>
      <c r="B278" s="93"/>
      <c r="C278" s="92"/>
      <c r="D278" s="94"/>
      <c r="E278" s="95"/>
      <c r="F278" s="90"/>
      <c r="G278" s="129">
        <f t="shared" si="30"/>
        <v>5</v>
      </c>
      <c r="H278" s="72"/>
      <c r="I278" s="72"/>
      <c r="J278" s="72"/>
      <c r="K278" s="72"/>
      <c r="L278" s="72"/>
      <c r="M278" s="72"/>
      <c r="N278" s="72"/>
      <c r="O278" s="72"/>
      <c r="P278" s="72"/>
      <c r="Q278" s="72"/>
      <c r="R278" s="72"/>
      <c r="S278" s="72"/>
      <c r="T278" s="72"/>
      <c r="U278" s="72"/>
      <c r="V278" s="72"/>
      <c r="W278" s="72"/>
      <c r="X278" s="72"/>
      <c r="Y278" s="72"/>
      <c r="Z278" s="72"/>
      <c r="AA278" s="72"/>
      <c r="AB278" s="72"/>
      <c r="AC278" s="73">
        <f t="shared" si="28"/>
        <v>0</v>
      </c>
      <c r="AD278" s="64">
        <f t="shared" si="29"/>
        <v>0</v>
      </c>
    </row>
    <row r="279" spans="1:38" x14ac:dyDescent="0.3">
      <c r="A279" s="92"/>
      <c r="B279" s="93"/>
      <c r="C279" s="92"/>
      <c r="D279" s="94"/>
      <c r="E279" s="95"/>
      <c r="F279" s="90"/>
      <c r="G279" s="129">
        <f t="shared" si="30"/>
        <v>5</v>
      </c>
      <c r="H279" s="72"/>
      <c r="I279" s="72"/>
      <c r="J279" s="72"/>
      <c r="K279" s="72"/>
      <c r="L279" s="72"/>
      <c r="M279" s="72"/>
      <c r="N279" s="72"/>
      <c r="O279" s="72"/>
      <c r="P279" s="72"/>
      <c r="Q279" s="72"/>
      <c r="R279" s="72"/>
      <c r="S279" s="72"/>
      <c r="T279" s="72"/>
      <c r="U279" s="72"/>
      <c r="V279" s="72"/>
      <c r="W279" s="72"/>
      <c r="X279" s="72"/>
      <c r="Y279" s="72"/>
      <c r="Z279" s="72"/>
      <c r="AA279" s="72"/>
      <c r="AB279" s="72"/>
      <c r="AC279" s="73">
        <f t="shared" si="28"/>
        <v>0</v>
      </c>
      <c r="AD279" s="64">
        <f t="shared" si="29"/>
        <v>0</v>
      </c>
    </row>
    <row r="280" spans="1:38" x14ac:dyDescent="0.3">
      <c r="A280" s="92"/>
      <c r="B280" s="93"/>
      <c r="C280" s="92"/>
      <c r="D280" s="94"/>
      <c r="E280" s="95"/>
      <c r="F280" s="90"/>
      <c r="G280" s="129">
        <f t="shared" si="30"/>
        <v>5</v>
      </c>
      <c r="H280" s="62"/>
      <c r="I280" s="62"/>
      <c r="J280" s="61"/>
      <c r="K280" s="62"/>
      <c r="L280" s="62"/>
      <c r="M280" s="62"/>
      <c r="N280" s="62"/>
      <c r="O280" s="62"/>
      <c r="P280" s="62"/>
      <c r="Q280" s="62"/>
      <c r="R280" s="62"/>
      <c r="S280" s="62"/>
      <c r="T280" s="62"/>
      <c r="U280" s="62"/>
      <c r="V280" s="62"/>
      <c r="W280" s="62"/>
      <c r="X280" s="62"/>
      <c r="Y280" s="62"/>
      <c r="Z280" s="62"/>
      <c r="AA280" s="62"/>
      <c r="AB280" s="72"/>
      <c r="AC280" s="73">
        <f t="shared" si="28"/>
        <v>0</v>
      </c>
      <c r="AD280" s="64">
        <f t="shared" si="29"/>
        <v>0</v>
      </c>
    </row>
    <row r="281" spans="1:38" x14ac:dyDescent="0.3">
      <c r="A281" s="92"/>
      <c r="B281" s="93"/>
      <c r="C281" s="92"/>
      <c r="D281" s="94"/>
      <c r="E281" s="95"/>
      <c r="F281" s="90"/>
      <c r="G281" s="129">
        <f t="shared" si="30"/>
        <v>5</v>
      </c>
      <c r="H281" s="62"/>
      <c r="I281" s="62"/>
      <c r="J281" s="61"/>
      <c r="K281" s="62"/>
      <c r="L281" s="62"/>
      <c r="M281" s="62"/>
      <c r="N281" s="62"/>
      <c r="O281" s="62"/>
      <c r="P281" s="62"/>
      <c r="Q281" s="62"/>
      <c r="R281" s="62"/>
      <c r="S281" s="62"/>
      <c r="T281" s="62"/>
      <c r="U281" s="62"/>
      <c r="V281" s="62"/>
      <c r="W281" s="62"/>
      <c r="X281" s="62"/>
      <c r="Y281" s="62"/>
      <c r="Z281" s="62"/>
      <c r="AA281" s="62"/>
      <c r="AB281" s="72"/>
      <c r="AC281" s="73">
        <f t="shared" si="28"/>
        <v>0</v>
      </c>
      <c r="AD281" s="64">
        <f t="shared" si="29"/>
        <v>0</v>
      </c>
    </row>
    <row r="282" spans="1:38" x14ac:dyDescent="0.3">
      <c r="A282" s="92"/>
      <c r="B282" s="93"/>
      <c r="C282" s="92"/>
      <c r="D282" s="94"/>
      <c r="E282" s="95"/>
      <c r="F282" s="90"/>
      <c r="G282" s="129">
        <f t="shared" si="30"/>
        <v>5</v>
      </c>
      <c r="H282" s="72"/>
      <c r="I282" s="72"/>
      <c r="J282" s="72"/>
      <c r="K282" s="72"/>
      <c r="L282" s="72"/>
      <c r="M282" s="72"/>
      <c r="N282" s="72"/>
      <c r="O282" s="72"/>
      <c r="P282" s="72"/>
      <c r="Q282" s="72"/>
      <c r="R282" s="72"/>
      <c r="S282" s="72"/>
      <c r="T282" s="72"/>
      <c r="U282" s="72"/>
      <c r="V282" s="72"/>
      <c r="W282" s="72"/>
      <c r="X282" s="72"/>
      <c r="Y282" s="72"/>
      <c r="Z282" s="72"/>
      <c r="AA282" s="72"/>
      <c r="AB282" s="72"/>
      <c r="AC282" s="73">
        <f t="shared" si="28"/>
        <v>0</v>
      </c>
      <c r="AD282" s="64">
        <f t="shared" si="29"/>
        <v>0</v>
      </c>
    </row>
    <row r="283" spans="1:38" x14ac:dyDescent="0.3">
      <c r="A283" s="92"/>
      <c r="B283" s="93"/>
      <c r="C283" s="92"/>
      <c r="D283" s="94"/>
      <c r="E283" s="95"/>
      <c r="F283" s="90"/>
      <c r="G283" s="129">
        <f t="shared" si="30"/>
        <v>5</v>
      </c>
      <c r="H283" s="62"/>
      <c r="I283" s="62"/>
      <c r="J283" s="61"/>
      <c r="K283" s="62"/>
      <c r="L283" s="62"/>
      <c r="M283" s="62"/>
      <c r="N283" s="62"/>
      <c r="O283" s="62"/>
      <c r="P283" s="62"/>
      <c r="Q283" s="62"/>
      <c r="R283" s="62"/>
      <c r="S283" s="62"/>
      <c r="T283" s="62"/>
      <c r="U283" s="62"/>
      <c r="V283" s="62"/>
      <c r="W283" s="62"/>
      <c r="X283" s="62"/>
      <c r="Y283" s="62"/>
      <c r="Z283" s="62"/>
      <c r="AA283" s="62"/>
      <c r="AB283" s="72"/>
      <c r="AC283" s="73">
        <f t="shared" si="28"/>
        <v>0</v>
      </c>
      <c r="AD283" s="64">
        <f t="shared" si="29"/>
        <v>0</v>
      </c>
    </row>
    <row r="284" spans="1:38" x14ac:dyDescent="0.3">
      <c r="A284" s="92"/>
      <c r="B284" s="93"/>
      <c r="C284" s="92"/>
      <c r="D284" s="94"/>
      <c r="E284" s="95"/>
      <c r="F284" s="90"/>
      <c r="G284" s="129">
        <f t="shared" si="30"/>
        <v>5</v>
      </c>
      <c r="H284" s="62"/>
      <c r="I284" s="62"/>
      <c r="J284" s="61"/>
      <c r="K284" s="62"/>
      <c r="L284" s="62"/>
      <c r="M284" s="62"/>
      <c r="N284" s="62"/>
      <c r="O284" s="62"/>
      <c r="P284" s="62"/>
      <c r="Q284" s="62"/>
      <c r="R284" s="62"/>
      <c r="S284" s="62"/>
      <c r="T284" s="62"/>
      <c r="U284" s="62"/>
      <c r="V284" s="62"/>
      <c r="W284" s="62"/>
      <c r="X284" s="62"/>
      <c r="Y284" s="62"/>
      <c r="Z284" s="62"/>
      <c r="AA284" s="62"/>
      <c r="AB284" s="72"/>
      <c r="AC284" s="73">
        <f t="shared" ref="AC284:AC337" si="33">SUM(H284:AB284)</f>
        <v>0</v>
      </c>
      <c r="AD284" s="64">
        <f t="shared" ref="AD284:AD337" si="34">AC284-E284</f>
        <v>0</v>
      </c>
    </row>
    <row r="285" spans="1:38" x14ac:dyDescent="0.3">
      <c r="A285" s="92"/>
      <c r="B285" s="93"/>
      <c r="C285" s="92"/>
      <c r="D285" s="94"/>
      <c r="E285" s="95"/>
      <c r="F285" s="90"/>
      <c r="G285" s="129">
        <f t="shared" si="30"/>
        <v>5</v>
      </c>
      <c r="H285" s="72"/>
      <c r="I285" s="72"/>
      <c r="J285" s="72"/>
      <c r="K285" s="72"/>
      <c r="L285" s="72"/>
      <c r="M285" s="72"/>
      <c r="N285" s="72"/>
      <c r="O285" s="72"/>
      <c r="P285" s="72"/>
      <c r="Q285" s="72"/>
      <c r="R285" s="72"/>
      <c r="S285" s="72"/>
      <c r="T285" s="72"/>
      <c r="U285" s="72"/>
      <c r="V285" s="72"/>
      <c r="W285" s="72"/>
      <c r="X285" s="72"/>
      <c r="Y285" s="72"/>
      <c r="Z285" s="72"/>
      <c r="AA285" s="72"/>
      <c r="AB285" s="72"/>
      <c r="AC285" s="73">
        <f t="shared" si="33"/>
        <v>0</v>
      </c>
      <c r="AD285" s="64">
        <f t="shared" si="34"/>
        <v>0</v>
      </c>
    </row>
    <row r="286" spans="1:38" x14ac:dyDescent="0.3">
      <c r="A286" s="92"/>
      <c r="B286" s="93"/>
      <c r="C286" s="92"/>
      <c r="D286" s="94"/>
      <c r="E286" s="95"/>
      <c r="F286" s="90"/>
      <c r="G286" s="129">
        <f t="shared" si="30"/>
        <v>5</v>
      </c>
      <c r="H286" s="72"/>
      <c r="I286" s="72"/>
      <c r="J286" s="72"/>
      <c r="K286" s="72"/>
      <c r="L286" s="72"/>
      <c r="M286" s="72"/>
      <c r="N286" s="72"/>
      <c r="O286" s="72"/>
      <c r="P286" s="72"/>
      <c r="Q286" s="72"/>
      <c r="R286" s="72"/>
      <c r="S286" s="72"/>
      <c r="T286" s="72"/>
      <c r="U286" s="72"/>
      <c r="V286" s="72"/>
      <c r="W286" s="72"/>
      <c r="X286" s="72"/>
      <c r="Y286" s="72"/>
      <c r="Z286" s="72"/>
      <c r="AA286" s="72"/>
      <c r="AB286" s="72"/>
      <c r="AC286" s="73">
        <f t="shared" si="33"/>
        <v>0</v>
      </c>
      <c r="AD286" s="64">
        <f t="shared" si="34"/>
        <v>0</v>
      </c>
    </row>
    <row r="287" spans="1:38" x14ac:dyDescent="0.3">
      <c r="A287" s="92"/>
      <c r="B287" s="93"/>
      <c r="C287" s="92"/>
      <c r="D287" s="94"/>
      <c r="E287" s="95"/>
      <c r="F287" s="90"/>
      <c r="G287" s="129">
        <f t="shared" si="30"/>
        <v>5</v>
      </c>
      <c r="H287" s="72"/>
      <c r="I287" s="72"/>
      <c r="J287" s="72"/>
      <c r="K287" s="72"/>
      <c r="L287" s="72"/>
      <c r="M287" s="72"/>
      <c r="N287" s="72"/>
      <c r="O287" s="72"/>
      <c r="P287" s="72"/>
      <c r="Q287" s="72"/>
      <c r="R287" s="72"/>
      <c r="S287" s="72"/>
      <c r="T287" s="72"/>
      <c r="U287" s="72"/>
      <c r="V287" s="72"/>
      <c r="W287" s="72"/>
      <c r="X287" s="72"/>
      <c r="Y287" s="72"/>
      <c r="Z287" s="72"/>
      <c r="AA287" s="72"/>
      <c r="AB287" s="72"/>
      <c r="AC287" s="73">
        <f t="shared" si="33"/>
        <v>0</v>
      </c>
      <c r="AD287" s="64">
        <f t="shared" si="34"/>
        <v>0</v>
      </c>
    </row>
    <row r="288" spans="1:38" x14ac:dyDescent="0.3">
      <c r="A288" s="92"/>
      <c r="B288" s="93"/>
      <c r="C288" s="92"/>
      <c r="D288" s="94"/>
      <c r="E288" s="95"/>
      <c r="F288" s="90"/>
      <c r="G288" s="129">
        <f t="shared" si="30"/>
        <v>5</v>
      </c>
      <c r="H288" s="72"/>
      <c r="I288" s="72"/>
      <c r="J288" s="72"/>
      <c r="K288" s="72"/>
      <c r="L288" s="72"/>
      <c r="M288" s="72"/>
      <c r="N288" s="72"/>
      <c r="O288" s="72"/>
      <c r="P288" s="72"/>
      <c r="Q288" s="72"/>
      <c r="R288" s="72"/>
      <c r="S288" s="72"/>
      <c r="T288" s="72"/>
      <c r="U288" s="72"/>
      <c r="V288" s="72"/>
      <c r="W288" s="72"/>
      <c r="X288" s="72"/>
      <c r="Y288" s="72"/>
      <c r="Z288" s="72"/>
      <c r="AA288" s="72"/>
      <c r="AB288" s="72"/>
      <c r="AC288" s="73">
        <f t="shared" si="33"/>
        <v>0</v>
      </c>
      <c r="AD288" s="64">
        <f t="shared" si="34"/>
        <v>0</v>
      </c>
    </row>
    <row r="289" spans="1:30" x14ac:dyDescent="0.3">
      <c r="A289" s="92"/>
      <c r="B289" s="93"/>
      <c r="C289" s="92"/>
      <c r="D289" s="94"/>
      <c r="E289" s="95"/>
      <c r="F289" s="90"/>
      <c r="G289" s="129">
        <f t="shared" si="30"/>
        <v>5</v>
      </c>
      <c r="H289" s="72"/>
      <c r="I289" s="72"/>
      <c r="J289" s="72"/>
      <c r="K289" s="72"/>
      <c r="L289" s="72"/>
      <c r="M289" s="72"/>
      <c r="N289" s="72"/>
      <c r="O289" s="72"/>
      <c r="P289" s="72"/>
      <c r="Q289" s="72"/>
      <c r="R289" s="72"/>
      <c r="S289" s="72"/>
      <c r="T289" s="72"/>
      <c r="U289" s="72"/>
      <c r="V289" s="72"/>
      <c r="W289" s="72"/>
      <c r="X289" s="72"/>
      <c r="Y289" s="72"/>
      <c r="Z289" s="72"/>
      <c r="AA289" s="72"/>
      <c r="AB289" s="72"/>
      <c r="AC289" s="73">
        <f t="shared" si="33"/>
        <v>0</v>
      </c>
      <c r="AD289" s="64">
        <f t="shared" si="34"/>
        <v>0</v>
      </c>
    </row>
    <row r="290" spans="1:30" x14ac:dyDescent="0.3">
      <c r="A290" s="92"/>
      <c r="B290" s="93"/>
      <c r="C290" s="92"/>
      <c r="D290" s="94"/>
      <c r="E290" s="95"/>
      <c r="F290" s="90"/>
      <c r="G290" s="129">
        <f t="shared" si="30"/>
        <v>5</v>
      </c>
      <c r="H290" s="72"/>
      <c r="I290" s="72"/>
      <c r="J290" s="72"/>
      <c r="K290" s="72"/>
      <c r="L290" s="72"/>
      <c r="M290" s="72"/>
      <c r="N290" s="72"/>
      <c r="O290" s="72"/>
      <c r="P290" s="72"/>
      <c r="Q290" s="72"/>
      <c r="R290" s="72"/>
      <c r="S290" s="72"/>
      <c r="T290" s="72"/>
      <c r="U290" s="72"/>
      <c r="V290" s="72"/>
      <c r="W290" s="72"/>
      <c r="X290" s="72"/>
      <c r="Y290" s="72"/>
      <c r="Z290" s="72"/>
      <c r="AA290" s="72"/>
      <c r="AB290" s="72"/>
      <c r="AC290" s="73">
        <f t="shared" si="33"/>
        <v>0</v>
      </c>
      <c r="AD290" s="64">
        <f t="shared" si="34"/>
        <v>0</v>
      </c>
    </row>
    <row r="291" spans="1:30" x14ac:dyDescent="0.3">
      <c r="A291" s="92"/>
      <c r="B291" s="93"/>
      <c r="C291" s="92"/>
      <c r="D291" s="94"/>
      <c r="E291" s="95"/>
      <c r="F291" s="90"/>
      <c r="G291" s="129">
        <f t="shared" si="30"/>
        <v>5</v>
      </c>
      <c r="H291" s="72"/>
      <c r="I291" s="72"/>
      <c r="J291" s="72"/>
      <c r="K291" s="72"/>
      <c r="L291" s="72"/>
      <c r="M291" s="72"/>
      <c r="N291" s="72"/>
      <c r="O291" s="72"/>
      <c r="P291" s="72"/>
      <c r="Q291" s="72"/>
      <c r="R291" s="72"/>
      <c r="S291" s="72"/>
      <c r="T291" s="72"/>
      <c r="U291" s="72"/>
      <c r="V291" s="72"/>
      <c r="W291" s="72"/>
      <c r="X291" s="72"/>
      <c r="Y291" s="72"/>
      <c r="Z291" s="72"/>
      <c r="AA291" s="72"/>
      <c r="AB291" s="72"/>
      <c r="AC291" s="73">
        <f t="shared" si="33"/>
        <v>0</v>
      </c>
      <c r="AD291" s="64">
        <f t="shared" si="34"/>
        <v>0</v>
      </c>
    </row>
    <row r="292" spans="1:30" x14ac:dyDescent="0.3">
      <c r="A292" s="92"/>
      <c r="B292" s="93"/>
      <c r="C292" s="92"/>
      <c r="D292" s="94"/>
      <c r="E292" s="95"/>
      <c r="F292" s="90"/>
      <c r="G292" s="129">
        <f t="shared" si="30"/>
        <v>5</v>
      </c>
      <c r="H292" s="72"/>
      <c r="I292" s="72"/>
      <c r="J292" s="72"/>
      <c r="K292" s="72"/>
      <c r="L292" s="72"/>
      <c r="M292" s="72"/>
      <c r="N292" s="72"/>
      <c r="O292" s="72"/>
      <c r="P292" s="72"/>
      <c r="Q292" s="72"/>
      <c r="R292" s="72"/>
      <c r="S292" s="72"/>
      <c r="T292" s="72"/>
      <c r="U292" s="72"/>
      <c r="V292" s="72"/>
      <c r="W292" s="72"/>
      <c r="X292" s="72"/>
      <c r="Y292" s="72"/>
      <c r="Z292" s="72"/>
      <c r="AA292" s="72"/>
      <c r="AB292" s="72"/>
      <c r="AC292" s="73">
        <f t="shared" si="33"/>
        <v>0</v>
      </c>
      <c r="AD292" s="64">
        <f t="shared" si="34"/>
        <v>0</v>
      </c>
    </row>
    <row r="293" spans="1:30" x14ac:dyDescent="0.3">
      <c r="A293" s="92"/>
      <c r="B293" s="93"/>
      <c r="C293" s="92"/>
      <c r="D293" s="94"/>
      <c r="E293" s="95"/>
      <c r="F293" s="90"/>
      <c r="G293" s="129">
        <f t="shared" si="30"/>
        <v>5</v>
      </c>
      <c r="H293" s="72"/>
      <c r="I293" s="72"/>
      <c r="J293" s="72"/>
      <c r="K293" s="72"/>
      <c r="L293" s="72"/>
      <c r="M293" s="72"/>
      <c r="N293" s="72"/>
      <c r="O293" s="72"/>
      <c r="P293" s="72"/>
      <c r="Q293" s="72"/>
      <c r="R293" s="72"/>
      <c r="S293" s="72"/>
      <c r="T293" s="72"/>
      <c r="U293" s="72"/>
      <c r="V293" s="72"/>
      <c r="W293" s="72"/>
      <c r="X293" s="72"/>
      <c r="Y293" s="72"/>
      <c r="Z293" s="72"/>
      <c r="AA293" s="72"/>
      <c r="AB293" s="72"/>
      <c r="AC293" s="73">
        <f t="shared" si="33"/>
        <v>0</v>
      </c>
      <c r="AD293" s="64">
        <f t="shared" si="34"/>
        <v>0</v>
      </c>
    </row>
    <row r="294" spans="1:30" x14ac:dyDescent="0.3">
      <c r="A294" s="92"/>
      <c r="B294" s="93"/>
      <c r="C294" s="92"/>
      <c r="D294" s="94"/>
      <c r="E294" s="95"/>
      <c r="F294" s="90"/>
      <c r="G294" s="129">
        <f t="shared" si="30"/>
        <v>5</v>
      </c>
      <c r="H294" s="72"/>
      <c r="I294" s="72"/>
      <c r="J294" s="72"/>
      <c r="K294" s="72"/>
      <c r="L294" s="72"/>
      <c r="M294" s="72"/>
      <c r="N294" s="72"/>
      <c r="O294" s="72"/>
      <c r="P294" s="72"/>
      <c r="Q294" s="72"/>
      <c r="R294" s="72"/>
      <c r="S294" s="72"/>
      <c r="T294" s="72"/>
      <c r="U294" s="72"/>
      <c r="V294" s="72"/>
      <c r="W294" s="72"/>
      <c r="X294" s="72"/>
      <c r="Y294" s="72"/>
      <c r="Z294" s="72"/>
      <c r="AA294" s="72"/>
      <c r="AB294" s="72"/>
      <c r="AC294" s="73">
        <f t="shared" si="33"/>
        <v>0</v>
      </c>
      <c r="AD294" s="64">
        <f t="shared" si="34"/>
        <v>0</v>
      </c>
    </row>
    <row r="295" spans="1:30" x14ac:dyDescent="0.3">
      <c r="A295" s="92"/>
      <c r="B295" s="93"/>
      <c r="C295" s="92"/>
      <c r="D295" s="94"/>
      <c r="E295" s="95"/>
      <c r="F295" s="90"/>
      <c r="G295" s="129">
        <f t="shared" si="30"/>
        <v>5</v>
      </c>
      <c r="H295" s="72"/>
      <c r="I295" s="72"/>
      <c r="J295" s="72"/>
      <c r="K295" s="72"/>
      <c r="L295" s="72"/>
      <c r="M295" s="72"/>
      <c r="N295" s="72"/>
      <c r="O295" s="72"/>
      <c r="P295" s="72"/>
      <c r="Q295" s="72"/>
      <c r="R295" s="72"/>
      <c r="S295" s="72"/>
      <c r="T295" s="72"/>
      <c r="U295" s="72"/>
      <c r="V295" s="72"/>
      <c r="W295" s="72"/>
      <c r="X295" s="72"/>
      <c r="Y295" s="72"/>
      <c r="Z295" s="72"/>
      <c r="AA295" s="72"/>
      <c r="AB295" s="72"/>
      <c r="AC295" s="73">
        <f t="shared" si="33"/>
        <v>0</v>
      </c>
      <c r="AD295" s="64">
        <f t="shared" si="34"/>
        <v>0</v>
      </c>
    </row>
    <row r="296" spans="1:30" x14ac:dyDescent="0.3">
      <c r="A296" s="92"/>
      <c r="B296" s="93"/>
      <c r="C296" s="92"/>
      <c r="D296" s="94"/>
      <c r="E296" s="95"/>
      <c r="F296" s="90"/>
      <c r="G296" s="129">
        <f t="shared" si="30"/>
        <v>5</v>
      </c>
      <c r="H296" s="72"/>
      <c r="I296" s="72"/>
      <c r="J296" s="72"/>
      <c r="K296" s="72"/>
      <c r="L296" s="72"/>
      <c r="M296" s="72"/>
      <c r="N296" s="72"/>
      <c r="O296" s="72"/>
      <c r="P296" s="72"/>
      <c r="Q296" s="72"/>
      <c r="R296" s="72"/>
      <c r="S296" s="72"/>
      <c r="T296" s="72"/>
      <c r="U296" s="72"/>
      <c r="V296" s="72"/>
      <c r="W296" s="72"/>
      <c r="X296" s="72"/>
      <c r="Y296" s="72"/>
      <c r="Z296" s="72"/>
      <c r="AA296" s="72"/>
      <c r="AB296" s="72"/>
      <c r="AC296" s="73">
        <f t="shared" si="33"/>
        <v>0</v>
      </c>
      <c r="AD296" s="64">
        <f t="shared" si="34"/>
        <v>0</v>
      </c>
    </row>
    <row r="297" spans="1:30" x14ac:dyDescent="0.3">
      <c r="A297" s="92"/>
      <c r="B297" s="93"/>
      <c r="C297" s="92"/>
      <c r="D297" s="94"/>
      <c r="E297" s="95"/>
      <c r="F297" s="90"/>
      <c r="G297" s="129">
        <f t="shared" si="30"/>
        <v>5</v>
      </c>
      <c r="H297" s="72"/>
      <c r="I297" s="72"/>
      <c r="J297" s="72"/>
      <c r="K297" s="72"/>
      <c r="L297" s="72"/>
      <c r="M297" s="72"/>
      <c r="N297" s="72"/>
      <c r="O297" s="72"/>
      <c r="P297" s="72"/>
      <c r="Q297" s="72"/>
      <c r="R297" s="72"/>
      <c r="S297" s="72"/>
      <c r="T297" s="72"/>
      <c r="U297" s="72"/>
      <c r="V297" s="72"/>
      <c r="W297" s="72"/>
      <c r="X297" s="72"/>
      <c r="Y297" s="72"/>
      <c r="Z297" s="72"/>
      <c r="AA297" s="72"/>
      <c r="AB297" s="72"/>
      <c r="AC297" s="73">
        <f t="shared" si="33"/>
        <v>0</v>
      </c>
      <c r="AD297" s="64">
        <f t="shared" si="34"/>
        <v>0</v>
      </c>
    </row>
    <row r="298" spans="1:30" x14ac:dyDescent="0.3">
      <c r="A298" s="92"/>
      <c r="B298" s="93"/>
      <c r="C298" s="92"/>
      <c r="D298" s="94"/>
      <c r="E298" s="95"/>
      <c r="F298" s="90"/>
      <c r="G298" s="129">
        <f t="shared" si="30"/>
        <v>5</v>
      </c>
      <c r="H298" s="72"/>
      <c r="I298" s="72"/>
      <c r="J298" s="72"/>
      <c r="K298" s="72"/>
      <c r="L298" s="72"/>
      <c r="M298" s="72"/>
      <c r="N298" s="72"/>
      <c r="O298" s="72"/>
      <c r="P298" s="72"/>
      <c r="Q298" s="72"/>
      <c r="R298" s="72"/>
      <c r="S298" s="72"/>
      <c r="T298" s="72"/>
      <c r="U298" s="72"/>
      <c r="V298" s="72"/>
      <c r="W298" s="72"/>
      <c r="X298" s="72"/>
      <c r="Y298" s="72"/>
      <c r="Z298" s="72"/>
      <c r="AA298" s="72"/>
      <c r="AB298" s="72"/>
      <c r="AC298" s="73">
        <f t="shared" si="33"/>
        <v>0</v>
      </c>
      <c r="AD298" s="64">
        <f t="shared" si="34"/>
        <v>0</v>
      </c>
    </row>
    <row r="299" spans="1:30" x14ac:dyDescent="0.3">
      <c r="A299" s="92"/>
      <c r="B299" s="93"/>
      <c r="C299" s="92"/>
      <c r="D299" s="94"/>
      <c r="E299" s="95"/>
      <c r="F299" s="90"/>
      <c r="G299" s="129">
        <f t="shared" si="30"/>
        <v>5</v>
      </c>
      <c r="H299" s="72"/>
      <c r="I299" s="72"/>
      <c r="J299" s="72"/>
      <c r="K299" s="72"/>
      <c r="L299" s="72"/>
      <c r="M299" s="72"/>
      <c r="N299" s="72"/>
      <c r="O299" s="72"/>
      <c r="P299" s="72"/>
      <c r="Q299" s="72"/>
      <c r="R299" s="72"/>
      <c r="S299" s="72"/>
      <c r="T299" s="72"/>
      <c r="U299" s="72"/>
      <c r="V299" s="72"/>
      <c r="W299" s="72"/>
      <c r="X299" s="72"/>
      <c r="Y299" s="72"/>
      <c r="Z299" s="72"/>
      <c r="AA299" s="72"/>
      <c r="AB299" s="72"/>
      <c r="AC299" s="73">
        <f t="shared" si="33"/>
        <v>0</v>
      </c>
      <c r="AD299" s="64">
        <f t="shared" si="34"/>
        <v>0</v>
      </c>
    </row>
    <row r="300" spans="1:30" x14ac:dyDescent="0.3">
      <c r="A300" s="92"/>
      <c r="B300" s="93"/>
      <c r="C300" s="92"/>
      <c r="D300" s="94"/>
      <c r="E300" s="95"/>
      <c r="F300" s="90"/>
      <c r="G300" s="129">
        <f t="shared" si="30"/>
        <v>5</v>
      </c>
      <c r="H300" s="72"/>
      <c r="I300" s="72"/>
      <c r="J300" s="72"/>
      <c r="K300" s="72"/>
      <c r="L300" s="72"/>
      <c r="M300" s="72"/>
      <c r="N300" s="72"/>
      <c r="O300" s="72"/>
      <c r="P300" s="72"/>
      <c r="Q300" s="72"/>
      <c r="R300" s="72"/>
      <c r="S300" s="72"/>
      <c r="T300" s="72"/>
      <c r="U300" s="72"/>
      <c r="V300" s="72"/>
      <c r="W300" s="72"/>
      <c r="X300" s="72"/>
      <c r="Y300" s="72"/>
      <c r="Z300" s="72"/>
      <c r="AA300" s="72"/>
      <c r="AB300" s="72"/>
      <c r="AC300" s="73">
        <f t="shared" si="33"/>
        <v>0</v>
      </c>
      <c r="AD300" s="64">
        <f t="shared" si="34"/>
        <v>0</v>
      </c>
    </row>
    <row r="301" spans="1:30" x14ac:dyDescent="0.3">
      <c r="A301" s="92"/>
      <c r="B301" s="93"/>
      <c r="C301" s="92"/>
      <c r="D301" s="94"/>
      <c r="E301" s="95"/>
      <c r="F301" s="90"/>
      <c r="G301" s="129">
        <f t="shared" si="30"/>
        <v>5</v>
      </c>
      <c r="H301" s="72"/>
      <c r="I301" s="72"/>
      <c r="J301" s="72"/>
      <c r="K301" s="72"/>
      <c r="L301" s="72"/>
      <c r="M301" s="72"/>
      <c r="N301" s="72"/>
      <c r="O301" s="72"/>
      <c r="P301" s="72"/>
      <c r="Q301" s="72"/>
      <c r="R301" s="72"/>
      <c r="S301" s="72"/>
      <c r="T301" s="72"/>
      <c r="U301" s="72"/>
      <c r="V301" s="72"/>
      <c r="W301" s="72"/>
      <c r="X301" s="72"/>
      <c r="Y301" s="72"/>
      <c r="Z301" s="72"/>
      <c r="AA301" s="72"/>
      <c r="AB301" s="72"/>
      <c r="AC301" s="73">
        <f t="shared" si="33"/>
        <v>0</v>
      </c>
      <c r="AD301" s="64">
        <f t="shared" si="34"/>
        <v>0</v>
      </c>
    </row>
    <row r="302" spans="1:30" x14ac:dyDescent="0.3">
      <c r="A302" s="92"/>
      <c r="B302" s="93"/>
      <c r="C302" s="92"/>
      <c r="D302" s="94"/>
      <c r="E302" s="95"/>
      <c r="F302" s="90"/>
      <c r="G302" s="129">
        <f t="shared" si="30"/>
        <v>5</v>
      </c>
      <c r="H302" s="72"/>
      <c r="I302" s="72"/>
      <c r="J302" s="72"/>
      <c r="K302" s="72"/>
      <c r="L302" s="72"/>
      <c r="M302" s="72"/>
      <c r="N302" s="72"/>
      <c r="O302" s="72"/>
      <c r="P302" s="72"/>
      <c r="Q302" s="72"/>
      <c r="R302" s="72"/>
      <c r="S302" s="72"/>
      <c r="T302" s="72"/>
      <c r="U302" s="72"/>
      <c r="V302" s="72"/>
      <c r="W302" s="72"/>
      <c r="X302" s="72"/>
      <c r="Y302" s="72"/>
      <c r="Z302" s="72"/>
      <c r="AA302" s="72"/>
      <c r="AB302" s="72"/>
      <c r="AC302" s="73">
        <f t="shared" si="33"/>
        <v>0</v>
      </c>
      <c r="AD302" s="64">
        <f t="shared" si="34"/>
        <v>0</v>
      </c>
    </row>
    <row r="303" spans="1:30" x14ac:dyDescent="0.3">
      <c r="A303" s="92"/>
      <c r="B303" s="93"/>
      <c r="C303" s="92"/>
      <c r="D303" s="94"/>
      <c r="E303" s="95"/>
      <c r="F303" s="90"/>
      <c r="G303" s="129">
        <f t="shared" si="30"/>
        <v>5</v>
      </c>
      <c r="H303" s="72"/>
      <c r="I303" s="72"/>
      <c r="J303" s="72"/>
      <c r="K303" s="72"/>
      <c r="L303" s="72"/>
      <c r="M303" s="72"/>
      <c r="N303" s="72"/>
      <c r="O303" s="72"/>
      <c r="P303" s="72"/>
      <c r="Q303" s="72"/>
      <c r="R303" s="72"/>
      <c r="S303" s="72"/>
      <c r="T303" s="72"/>
      <c r="U303" s="72"/>
      <c r="V303" s="72"/>
      <c r="W303" s="72"/>
      <c r="X303" s="72"/>
      <c r="Y303" s="72"/>
      <c r="Z303" s="72"/>
      <c r="AA303" s="72"/>
      <c r="AB303" s="72"/>
      <c r="AC303" s="73">
        <f t="shared" si="33"/>
        <v>0</v>
      </c>
      <c r="AD303" s="64">
        <f t="shared" si="34"/>
        <v>0</v>
      </c>
    </row>
    <row r="304" spans="1:30" x14ac:dyDescent="0.3">
      <c r="A304" s="92"/>
      <c r="B304" s="93"/>
      <c r="C304" s="92"/>
      <c r="D304" s="94"/>
      <c r="E304" s="95"/>
      <c r="F304" s="90"/>
      <c r="G304" s="129">
        <f t="shared" si="30"/>
        <v>5</v>
      </c>
      <c r="H304" s="72"/>
      <c r="I304" s="72"/>
      <c r="J304" s="72"/>
      <c r="K304" s="72"/>
      <c r="L304" s="72"/>
      <c r="M304" s="72"/>
      <c r="N304" s="72"/>
      <c r="O304" s="72"/>
      <c r="P304" s="72"/>
      <c r="Q304" s="72"/>
      <c r="R304" s="72"/>
      <c r="S304" s="72"/>
      <c r="T304" s="72"/>
      <c r="U304" s="72"/>
      <c r="V304" s="72"/>
      <c r="W304" s="72"/>
      <c r="X304" s="72"/>
      <c r="Y304" s="72"/>
      <c r="Z304" s="72"/>
      <c r="AA304" s="72"/>
      <c r="AB304" s="72"/>
      <c r="AC304" s="73">
        <f t="shared" si="33"/>
        <v>0</v>
      </c>
      <c r="AD304" s="64">
        <f t="shared" si="34"/>
        <v>0</v>
      </c>
    </row>
    <row r="305" spans="1:30" x14ac:dyDescent="0.3">
      <c r="A305" s="92"/>
      <c r="B305" s="93"/>
      <c r="C305" s="92"/>
      <c r="D305" s="94"/>
      <c r="E305" s="95"/>
      <c r="F305" s="90"/>
      <c r="G305" s="129">
        <f t="shared" si="30"/>
        <v>5</v>
      </c>
      <c r="H305" s="72"/>
      <c r="I305" s="72"/>
      <c r="J305" s="72"/>
      <c r="K305" s="72"/>
      <c r="L305" s="72"/>
      <c r="M305" s="72"/>
      <c r="N305" s="72"/>
      <c r="O305" s="72"/>
      <c r="P305" s="72"/>
      <c r="Q305" s="72"/>
      <c r="R305" s="72"/>
      <c r="S305" s="72"/>
      <c r="T305" s="72"/>
      <c r="U305" s="72"/>
      <c r="V305" s="72"/>
      <c r="W305" s="72"/>
      <c r="X305" s="72"/>
      <c r="Y305" s="72"/>
      <c r="Z305" s="72"/>
      <c r="AA305" s="72"/>
      <c r="AB305" s="72"/>
      <c r="AC305" s="73">
        <f t="shared" si="33"/>
        <v>0</v>
      </c>
      <c r="AD305" s="64">
        <f t="shared" si="34"/>
        <v>0</v>
      </c>
    </row>
    <row r="306" spans="1:30" x14ac:dyDescent="0.3">
      <c r="A306" s="92"/>
      <c r="B306" s="93"/>
      <c r="C306" s="92"/>
      <c r="D306" s="94"/>
      <c r="E306" s="95"/>
      <c r="F306" s="90"/>
      <c r="G306" s="129">
        <f t="shared" si="30"/>
        <v>5</v>
      </c>
      <c r="H306" s="72"/>
      <c r="I306" s="72"/>
      <c r="J306" s="72"/>
      <c r="K306" s="72"/>
      <c r="L306" s="72"/>
      <c r="M306" s="72"/>
      <c r="N306" s="72"/>
      <c r="O306" s="72"/>
      <c r="P306" s="72"/>
      <c r="Q306" s="72"/>
      <c r="R306" s="72"/>
      <c r="S306" s="72"/>
      <c r="T306" s="72"/>
      <c r="U306" s="72"/>
      <c r="V306" s="72"/>
      <c r="W306" s="72"/>
      <c r="X306" s="72"/>
      <c r="Y306" s="72"/>
      <c r="Z306" s="72"/>
      <c r="AA306" s="72"/>
      <c r="AB306" s="72"/>
      <c r="AC306" s="73">
        <f t="shared" si="33"/>
        <v>0</v>
      </c>
      <c r="AD306" s="64">
        <f t="shared" si="34"/>
        <v>0</v>
      </c>
    </row>
    <row r="307" spans="1:30" x14ac:dyDescent="0.3">
      <c r="A307" s="92"/>
      <c r="B307" s="93"/>
      <c r="C307" s="92"/>
      <c r="D307" s="94"/>
      <c r="E307" s="95"/>
      <c r="F307" s="90"/>
      <c r="G307" s="129">
        <f t="shared" si="30"/>
        <v>5</v>
      </c>
      <c r="H307" s="72"/>
      <c r="I307" s="72"/>
      <c r="J307" s="72"/>
      <c r="K307" s="72"/>
      <c r="L307" s="72"/>
      <c r="M307" s="72"/>
      <c r="N307" s="72"/>
      <c r="O307" s="72"/>
      <c r="P307" s="72"/>
      <c r="Q307" s="72"/>
      <c r="R307" s="72"/>
      <c r="S307" s="72"/>
      <c r="T307" s="72"/>
      <c r="U307" s="72"/>
      <c r="V307" s="72"/>
      <c r="W307" s="72"/>
      <c r="X307" s="72"/>
      <c r="Y307" s="72"/>
      <c r="Z307" s="72"/>
      <c r="AA307" s="72"/>
      <c r="AB307" s="72"/>
      <c r="AC307" s="73">
        <f t="shared" si="33"/>
        <v>0</v>
      </c>
      <c r="AD307" s="64">
        <f t="shared" si="34"/>
        <v>0</v>
      </c>
    </row>
    <row r="308" spans="1:30" x14ac:dyDescent="0.3">
      <c r="A308" s="92"/>
      <c r="B308" s="93"/>
      <c r="C308" s="92"/>
      <c r="D308" s="94"/>
      <c r="E308" s="95"/>
      <c r="F308" s="90"/>
      <c r="G308" s="129">
        <f t="shared" si="30"/>
        <v>5</v>
      </c>
      <c r="H308" s="72"/>
      <c r="I308" s="72"/>
      <c r="J308" s="72"/>
      <c r="K308" s="72"/>
      <c r="L308" s="72"/>
      <c r="M308" s="72"/>
      <c r="N308" s="72"/>
      <c r="O308" s="72"/>
      <c r="P308" s="72"/>
      <c r="Q308" s="72"/>
      <c r="R308" s="72"/>
      <c r="S308" s="72"/>
      <c r="T308" s="72"/>
      <c r="U308" s="72"/>
      <c r="V308" s="72"/>
      <c r="W308" s="72"/>
      <c r="X308" s="72"/>
      <c r="Y308" s="72"/>
      <c r="Z308" s="72"/>
      <c r="AA308" s="72"/>
      <c r="AB308" s="72"/>
      <c r="AC308" s="73">
        <f t="shared" si="33"/>
        <v>0</v>
      </c>
      <c r="AD308" s="64">
        <f t="shared" si="34"/>
        <v>0</v>
      </c>
    </row>
    <row r="309" spans="1:30" x14ac:dyDescent="0.3">
      <c r="A309" s="92"/>
      <c r="B309" s="93"/>
      <c r="C309" s="92"/>
      <c r="D309" s="94"/>
      <c r="E309" s="95"/>
      <c r="F309" s="90"/>
      <c r="G309" s="129">
        <f t="shared" si="30"/>
        <v>5</v>
      </c>
      <c r="H309" s="72"/>
      <c r="I309" s="72"/>
      <c r="J309" s="72"/>
      <c r="K309" s="72"/>
      <c r="L309" s="72"/>
      <c r="M309" s="72"/>
      <c r="N309" s="72"/>
      <c r="O309" s="72"/>
      <c r="P309" s="72"/>
      <c r="Q309" s="72"/>
      <c r="R309" s="72"/>
      <c r="S309" s="72"/>
      <c r="T309" s="72"/>
      <c r="U309" s="72"/>
      <c r="V309" s="72"/>
      <c r="W309" s="72"/>
      <c r="X309" s="72"/>
      <c r="Y309" s="72"/>
      <c r="Z309" s="72"/>
      <c r="AA309" s="72"/>
      <c r="AB309" s="72"/>
      <c r="AC309" s="73">
        <f t="shared" si="33"/>
        <v>0</v>
      </c>
      <c r="AD309" s="64">
        <f t="shared" si="34"/>
        <v>0</v>
      </c>
    </row>
    <row r="310" spans="1:30" x14ac:dyDescent="0.3">
      <c r="A310" s="92"/>
      <c r="B310" s="93"/>
      <c r="C310" s="92"/>
      <c r="D310" s="94"/>
      <c r="E310" s="95"/>
      <c r="F310" s="90"/>
      <c r="G310" s="129">
        <f t="shared" si="30"/>
        <v>5</v>
      </c>
      <c r="H310" s="72"/>
      <c r="I310" s="72"/>
      <c r="J310" s="72"/>
      <c r="K310" s="72"/>
      <c r="L310" s="72"/>
      <c r="M310" s="72"/>
      <c r="N310" s="72"/>
      <c r="O310" s="72"/>
      <c r="P310" s="72"/>
      <c r="Q310" s="72"/>
      <c r="R310" s="72"/>
      <c r="S310" s="72"/>
      <c r="T310" s="72"/>
      <c r="U310" s="72"/>
      <c r="V310" s="72"/>
      <c r="W310" s="72"/>
      <c r="X310" s="72"/>
      <c r="Y310" s="72"/>
      <c r="Z310" s="72"/>
      <c r="AA310" s="72"/>
      <c r="AB310" s="72"/>
      <c r="AC310" s="73">
        <f t="shared" si="33"/>
        <v>0</v>
      </c>
      <c r="AD310" s="64">
        <f t="shared" si="34"/>
        <v>0</v>
      </c>
    </row>
    <row r="311" spans="1:30" x14ac:dyDescent="0.3">
      <c r="A311" s="92"/>
      <c r="B311" s="93"/>
      <c r="C311" s="92"/>
      <c r="D311" s="94"/>
      <c r="E311" s="95"/>
      <c r="F311" s="90"/>
      <c r="G311" s="129">
        <f t="shared" si="30"/>
        <v>5</v>
      </c>
      <c r="H311" s="72"/>
      <c r="I311" s="72"/>
      <c r="J311" s="72"/>
      <c r="K311" s="72"/>
      <c r="L311" s="72"/>
      <c r="M311" s="72"/>
      <c r="N311" s="72"/>
      <c r="O311" s="72"/>
      <c r="P311" s="72"/>
      <c r="Q311" s="72"/>
      <c r="R311" s="72"/>
      <c r="S311" s="72"/>
      <c r="T311" s="72"/>
      <c r="U311" s="72"/>
      <c r="V311" s="72"/>
      <c r="W311" s="72"/>
      <c r="X311" s="72"/>
      <c r="Y311" s="72"/>
      <c r="Z311" s="72"/>
      <c r="AA311" s="72"/>
      <c r="AB311" s="72"/>
      <c r="AC311" s="73">
        <f t="shared" si="33"/>
        <v>0</v>
      </c>
      <c r="AD311" s="64">
        <f t="shared" si="34"/>
        <v>0</v>
      </c>
    </row>
    <row r="312" spans="1:30" x14ac:dyDescent="0.3">
      <c r="A312" s="92"/>
      <c r="B312" s="93"/>
      <c r="C312" s="92"/>
      <c r="D312" s="94"/>
      <c r="E312" s="95"/>
      <c r="F312" s="90"/>
      <c r="G312" s="129">
        <f t="shared" si="30"/>
        <v>5</v>
      </c>
      <c r="H312" s="72"/>
      <c r="I312" s="72"/>
      <c r="J312" s="72"/>
      <c r="K312" s="72"/>
      <c r="L312" s="72"/>
      <c r="M312" s="72"/>
      <c r="N312" s="72"/>
      <c r="O312" s="72"/>
      <c r="P312" s="72"/>
      <c r="Q312" s="72"/>
      <c r="R312" s="72"/>
      <c r="S312" s="72"/>
      <c r="T312" s="72"/>
      <c r="U312" s="72"/>
      <c r="V312" s="72"/>
      <c r="W312" s="72"/>
      <c r="X312" s="72"/>
      <c r="Y312" s="72"/>
      <c r="Z312" s="72"/>
      <c r="AA312" s="72"/>
      <c r="AB312" s="72"/>
      <c r="AC312" s="73">
        <f t="shared" si="33"/>
        <v>0</v>
      </c>
      <c r="AD312" s="64">
        <f t="shared" si="34"/>
        <v>0</v>
      </c>
    </row>
    <row r="313" spans="1:30" x14ac:dyDescent="0.3">
      <c r="A313" s="92"/>
      <c r="B313" s="93"/>
      <c r="C313" s="92"/>
      <c r="D313" s="94"/>
      <c r="E313" s="95"/>
      <c r="F313" s="90"/>
      <c r="G313" s="129">
        <f t="shared" si="30"/>
        <v>5</v>
      </c>
      <c r="H313" s="72"/>
      <c r="I313" s="72"/>
      <c r="J313" s="72"/>
      <c r="K313" s="72"/>
      <c r="L313" s="72"/>
      <c r="M313" s="72"/>
      <c r="N313" s="72"/>
      <c r="O313" s="72"/>
      <c r="P313" s="72"/>
      <c r="Q313" s="72"/>
      <c r="R313" s="72"/>
      <c r="S313" s="72"/>
      <c r="T313" s="72"/>
      <c r="U313" s="72"/>
      <c r="V313" s="72"/>
      <c r="W313" s="72"/>
      <c r="X313" s="72"/>
      <c r="Y313" s="72"/>
      <c r="Z313" s="72"/>
      <c r="AA313" s="72"/>
      <c r="AB313" s="72"/>
      <c r="AC313" s="73">
        <f t="shared" si="33"/>
        <v>0</v>
      </c>
      <c r="AD313" s="64">
        <f t="shared" si="34"/>
        <v>0</v>
      </c>
    </row>
    <row r="314" spans="1:30" x14ac:dyDescent="0.3">
      <c r="A314" s="92"/>
      <c r="B314" s="93"/>
      <c r="C314" s="92"/>
      <c r="D314" s="94"/>
      <c r="E314" s="95"/>
      <c r="F314" s="90"/>
      <c r="G314" s="129">
        <f t="shared" si="30"/>
        <v>5</v>
      </c>
      <c r="H314" s="72"/>
      <c r="I314" s="72"/>
      <c r="J314" s="72"/>
      <c r="K314" s="72"/>
      <c r="L314" s="72"/>
      <c r="M314" s="72"/>
      <c r="N314" s="72"/>
      <c r="O314" s="72"/>
      <c r="P314" s="72"/>
      <c r="Q314" s="72"/>
      <c r="R314" s="72"/>
      <c r="S314" s="72"/>
      <c r="T314" s="72"/>
      <c r="U314" s="72"/>
      <c r="V314" s="72"/>
      <c r="W314" s="72"/>
      <c r="X314" s="72"/>
      <c r="Y314" s="72"/>
      <c r="Z314" s="72"/>
      <c r="AA314" s="72"/>
      <c r="AB314" s="72"/>
      <c r="AC314" s="73">
        <f t="shared" si="33"/>
        <v>0</v>
      </c>
      <c r="AD314" s="64">
        <f t="shared" si="34"/>
        <v>0</v>
      </c>
    </row>
    <row r="315" spans="1:30" x14ac:dyDescent="0.3">
      <c r="A315" s="92"/>
      <c r="B315" s="93"/>
      <c r="C315" s="92"/>
      <c r="D315" s="94"/>
      <c r="E315" s="95"/>
      <c r="F315" s="90"/>
      <c r="G315" s="129">
        <f t="shared" si="30"/>
        <v>5</v>
      </c>
      <c r="H315" s="72"/>
      <c r="I315" s="72"/>
      <c r="J315" s="72"/>
      <c r="K315" s="72"/>
      <c r="L315" s="72"/>
      <c r="M315" s="72"/>
      <c r="N315" s="72"/>
      <c r="O315" s="72"/>
      <c r="P315" s="72"/>
      <c r="Q315" s="72"/>
      <c r="R315" s="72"/>
      <c r="S315" s="72"/>
      <c r="T315" s="72"/>
      <c r="U315" s="72"/>
      <c r="V315" s="72"/>
      <c r="W315" s="72"/>
      <c r="X315" s="72"/>
      <c r="Y315" s="72"/>
      <c r="Z315" s="72"/>
      <c r="AA315" s="72"/>
      <c r="AB315" s="72"/>
      <c r="AC315" s="73">
        <f t="shared" si="33"/>
        <v>0</v>
      </c>
      <c r="AD315" s="64">
        <f t="shared" si="34"/>
        <v>0</v>
      </c>
    </row>
    <row r="316" spans="1:30" x14ac:dyDescent="0.3">
      <c r="A316" s="92"/>
      <c r="B316" s="93"/>
      <c r="C316" s="92"/>
      <c r="D316" s="94"/>
      <c r="E316" s="95"/>
      <c r="F316" s="90"/>
      <c r="G316" s="129">
        <f t="shared" si="30"/>
        <v>5</v>
      </c>
      <c r="H316" s="72"/>
      <c r="I316" s="72"/>
      <c r="J316" s="72"/>
      <c r="K316" s="72"/>
      <c r="L316" s="72"/>
      <c r="M316" s="72"/>
      <c r="N316" s="72"/>
      <c r="O316" s="72"/>
      <c r="P316" s="72"/>
      <c r="Q316" s="72"/>
      <c r="R316" s="72"/>
      <c r="S316" s="72"/>
      <c r="T316" s="72"/>
      <c r="U316" s="72"/>
      <c r="V316" s="72"/>
      <c r="W316" s="72"/>
      <c r="X316" s="72"/>
      <c r="Y316" s="72"/>
      <c r="Z316" s="72"/>
      <c r="AA316" s="72"/>
      <c r="AB316" s="72"/>
      <c r="AC316" s="73">
        <f t="shared" si="33"/>
        <v>0</v>
      </c>
      <c r="AD316" s="64">
        <f t="shared" si="34"/>
        <v>0</v>
      </c>
    </row>
    <row r="317" spans="1:30" x14ac:dyDescent="0.3">
      <c r="A317" s="92"/>
      <c r="B317" s="93"/>
      <c r="C317" s="92"/>
      <c r="D317" s="94"/>
      <c r="E317" s="95"/>
      <c r="F317" s="90"/>
      <c r="G317" s="129">
        <f t="shared" si="30"/>
        <v>5</v>
      </c>
      <c r="H317" s="72"/>
      <c r="I317" s="72"/>
      <c r="J317" s="72"/>
      <c r="K317" s="72"/>
      <c r="L317" s="72"/>
      <c r="M317" s="72"/>
      <c r="N317" s="72"/>
      <c r="O317" s="72"/>
      <c r="P317" s="72"/>
      <c r="Q317" s="72"/>
      <c r="R317" s="72"/>
      <c r="S317" s="72"/>
      <c r="T317" s="72"/>
      <c r="U317" s="72"/>
      <c r="V317" s="72"/>
      <c r="W317" s="72"/>
      <c r="X317" s="72"/>
      <c r="Y317" s="72"/>
      <c r="Z317" s="72"/>
      <c r="AA317" s="72"/>
      <c r="AB317" s="72"/>
      <c r="AC317" s="73">
        <f t="shared" si="33"/>
        <v>0</v>
      </c>
      <c r="AD317" s="64">
        <f t="shared" si="34"/>
        <v>0</v>
      </c>
    </row>
    <row r="318" spans="1:30" x14ac:dyDescent="0.3">
      <c r="A318" s="92"/>
      <c r="B318" s="93"/>
      <c r="C318" s="92"/>
      <c r="D318" s="94"/>
      <c r="E318" s="95"/>
      <c r="F318" s="90"/>
      <c r="G318" s="129">
        <f t="shared" si="30"/>
        <v>5</v>
      </c>
      <c r="H318" s="72"/>
      <c r="I318" s="72"/>
      <c r="J318" s="72"/>
      <c r="K318" s="72"/>
      <c r="L318" s="72"/>
      <c r="M318" s="72"/>
      <c r="N318" s="72"/>
      <c r="O318" s="72"/>
      <c r="P318" s="72"/>
      <c r="Q318" s="72"/>
      <c r="R318" s="72"/>
      <c r="S318" s="72"/>
      <c r="T318" s="72"/>
      <c r="U318" s="72"/>
      <c r="V318" s="72"/>
      <c r="W318" s="72"/>
      <c r="X318" s="72"/>
      <c r="Y318" s="72"/>
      <c r="Z318" s="72"/>
      <c r="AA318" s="72"/>
      <c r="AB318" s="72"/>
      <c r="AC318" s="73">
        <f t="shared" si="33"/>
        <v>0</v>
      </c>
      <c r="AD318" s="64">
        <f t="shared" si="34"/>
        <v>0</v>
      </c>
    </row>
    <row r="319" spans="1:30" x14ac:dyDescent="0.3">
      <c r="A319" s="92"/>
      <c r="B319" s="93"/>
      <c r="C319" s="92"/>
      <c r="D319" s="94"/>
      <c r="E319" s="95"/>
      <c r="F319" s="90"/>
      <c r="G319" s="129">
        <f t="shared" si="30"/>
        <v>5</v>
      </c>
      <c r="H319" s="72"/>
      <c r="I319" s="72"/>
      <c r="J319" s="72"/>
      <c r="K319" s="72"/>
      <c r="L319" s="72"/>
      <c r="M319" s="72"/>
      <c r="N319" s="72"/>
      <c r="O319" s="72"/>
      <c r="P319" s="72"/>
      <c r="Q319" s="72"/>
      <c r="R319" s="72"/>
      <c r="S319" s="72"/>
      <c r="T319" s="72"/>
      <c r="U319" s="72"/>
      <c r="V319" s="72"/>
      <c r="W319" s="72"/>
      <c r="X319" s="72"/>
      <c r="Y319" s="72"/>
      <c r="Z319" s="72"/>
      <c r="AA319" s="72"/>
      <c r="AB319" s="72"/>
      <c r="AC319" s="73">
        <f t="shared" si="33"/>
        <v>0</v>
      </c>
      <c r="AD319" s="64">
        <f t="shared" si="34"/>
        <v>0</v>
      </c>
    </row>
    <row r="320" spans="1:30" x14ac:dyDescent="0.3">
      <c r="A320" s="92"/>
      <c r="B320" s="93"/>
      <c r="C320" s="92"/>
      <c r="D320" s="94"/>
      <c r="E320" s="95"/>
      <c r="F320" s="90"/>
      <c r="G320" s="129">
        <f t="shared" si="30"/>
        <v>5</v>
      </c>
      <c r="H320" s="72"/>
      <c r="I320" s="72"/>
      <c r="J320" s="72"/>
      <c r="K320" s="72"/>
      <c r="L320" s="72"/>
      <c r="M320" s="72"/>
      <c r="N320" s="72"/>
      <c r="O320" s="72"/>
      <c r="P320" s="72"/>
      <c r="Q320" s="72"/>
      <c r="R320" s="72"/>
      <c r="S320" s="72"/>
      <c r="T320" s="72"/>
      <c r="U320" s="72"/>
      <c r="V320" s="72"/>
      <c r="W320" s="72"/>
      <c r="X320" s="72"/>
      <c r="Y320" s="72"/>
      <c r="Z320" s="72"/>
      <c r="AA320" s="72"/>
      <c r="AB320" s="72"/>
      <c r="AC320" s="73">
        <f t="shared" si="33"/>
        <v>0</v>
      </c>
      <c r="AD320" s="64">
        <f t="shared" si="34"/>
        <v>0</v>
      </c>
    </row>
    <row r="321" spans="1:30" x14ac:dyDescent="0.3">
      <c r="A321" s="92"/>
      <c r="B321" s="93"/>
      <c r="C321" s="92"/>
      <c r="D321" s="94"/>
      <c r="E321" s="95"/>
      <c r="F321" s="90"/>
      <c r="G321" s="129">
        <f t="shared" si="30"/>
        <v>5</v>
      </c>
      <c r="H321" s="72"/>
      <c r="I321" s="72"/>
      <c r="J321" s="72"/>
      <c r="K321" s="72"/>
      <c r="L321" s="72"/>
      <c r="M321" s="72"/>
      <c r="N321" s="72"/>
      <c r="O321" s="72"/>
      <c r="P321" s="72"/>
      <c r="Q321" s="72"/>
      <c r="R321" s="72"/>
      <c r="S321" s="72"/>
      <c r="T321" s="72"/>
      <c r="U321" s="72"/>
      <c r="V321" s="72"/>
      <c r="W321" s="72"/>
      <c r="X321" s="72"/>
      <c r="Y321" s="72"/>
      <c r="Z321" s="72"/>
      <c r="AA321" s="72"/>
      <c r="AB321" s="72"/>
      <c r="AC321" s="73">
        <f t="shared" si="33"/>
        <v>0</v>
      </c>
      <c r="AD321" s="64">
        <f t="shared" si="34"/>
        <v>0</v>
      </c>
    </row>
    <row r="322" spans="1:30" x14ac:dyDescent="0.3">
      <c r="A322" s="92"/>
      <c r="B322" s="93"/>
      <c r="C322" s="92"/>
      <c r="D322" s="94"/>
      <c r="E322" s="95"/>
      <c r="F322" s="90"/>
      <c r="G322" s="129">
        <f t="shared" si="30"/>
        <v>5</v>
      </c>
      <c r="H322" s="72"/>
      <c r="I322" s="72"/>
      <c r="J322" s="72"/>
      <c r="K322" s="72"/>
      <c r="L322" s="72"/>
      <c r="M322" s="72"/>
      <c r="N322" s="72"/>
      <c r="O322" s="72"/>
      <c r="P322" s="72"/>
      <c r="Q322" s="72"/>
      <c r="R322" s="72"/>
      <c r="S322" s="72"/>
      <c r="T322" s="72"/>
      <c r="U322" s="72"/>
      <c r="V322" s="72"/>
      <c r="W322" s="72"/>
      <c r="X322" s="72"/>
      <c r="Y322" s="72"/>
      <c r="Z322" s="72"/>
      <c r="AA322" s="72"/>
      <c r="AB322" s="72"/>
      <c r="AC322" s="73">
        <f t="shared" si="33"/>
        <v>0</v>
      </c>
      <c r="AD322" s="64">
        <f t="shared" si="34"/>
        <v>0</v>
      </c>
    </row>
    <row r="323" spans="1:30" x14ac:dyDescent="0.3">
      <c r="A323" s="92"/>
      <c r="B323" s="93"/>
      <c r="C323" s="92"/>
      <c r="D323" s="94"/>
      <c r="E323" s="95"/>
      <c r="F323" s="90"/>
      <c r="G323" s="129">
        <f t="shared" si="30"/>
        <v>5</v>
      </c>
      <c r="H323" s="72"/>
      <c r="I323" s="72"/>
      <c r="J323" s="72"/>
      <c r="K323" s="72"/>
      <c r="L323" s="72"/>
      <c r="M323" s="72"/>
      <c r="N323" s="72"/>
      <c r="O323" s="72"/>
      <c r="P323" s="72"/>
      <c r="Q323" s="72"/>
      <c r="R323" s="72"/>
      <c r="S323" s="72"/>
      <c r="T323" s="72"/>
      <c r="U323" s="72"/>
      <c r="V323" s="72"/>
      <c r="W323" s="72"/>
      <c r="X323" s="72"/>
      <c r="Y323" s="72"/>
      <c r="Z323" s="72"/>
      <c r="AA323" s="72"/>
      <c r="AB323" s="72"/>
      <c r="AC323" s="73">
        <f t="shared" si="33"/>
        <v>0</v>
      </c>
      <c r="AD323" s="64">
        <f t="shared" si="34"/>
        <v>0</v>
      </c>
    </row>
    <row r="324" spans="1:30" x14ac:dyDescent="0.3">
      <c r="A324" s="92"/>
      <c r="B324" s="93"/>
      <c r="C324" s="92"/>
      <c r="D324" s="94"/>
      <c r="E324" s="95"/>
      <c r="F324" s="90"/>
      <c r="G324" s="129">
        <f t="shared" si="30"/>
        <v>5</v>
      </c>
      <c r="H324" s="72"/>
      <c r="I324" s="72"/>
      <c r="J324" s="72"/>
      <c r="K324" s="72"/>
      <c r="L324" s="72"/>
      <c r="M324" s="72"/>
      <c r="N324" s="72"/>
      <c r="O324" s="72"/>
      <c r="P324" s="72"/>
      <c r="Q324" s="72"/>
      <c r="R324" s="72"/>
      <c r="S324" s="72"/>
      <c r="T324" s="72"/>
      <c r="U324" s="72"/>
      <c r="V324" s="72"/>
      <c r="W324" s="72"/>
      <c r="X324" s="72"/>
      <c r="Y324" s="72"/>
      <c r="Z324" s="72"/>
      <c r="AA324" s="72"/>
      <c r="AB324" s="72"/>
      <c r="AC324" s="73">
        <f t="shared" si="33"/>
        <v>0</v>
      </c>
      <c r="AD324" s="64">
        <f t="shared" si="34"/>
        <v>0</v>
      </c>
    </row>
    <row r="325" spans="1:30" x14ac:dyDescent="0.3">
      <c r="A325" s="92"/>
      <c r="B325" s="93"/>
      <c r="C325" s="92"/>
      <c r="D325" s="94"/>
      <c r="E325" s="95"/>
      <c r="F325" s="90"/>
      <c r="G325" s="129">
        <f t="shared" si="30"/>
        <v>5</v>
      </c>
      <c r="H325" s="72"/>
      <c r="I325" s="72"/>
      <c r="J325" s="72"/>
      <c r="K325" s="72"/>
      <c r="L325" s="72"/>
      <c r="M325" s="72"/>
      <c r="N325" s="72"/>
      <c r="O325" s="72"/>
      <c r="P325" s="72"/>
      <c r="Q325" s="72"/>
      <c r="R325" s="72"/>
      <c r="S325" s="72"/>
      <c r="T325" s="72"/>
      <c r="U325" s="72"/>
      <c r="V325" s="72"/>
      <c r="W325" s="72"/>
      <c r="X325" s="72"/>
      <c r="Y325" s="72"/>
      <c r="Z325" s="72"/>
      <c r="AA325" s="72"/>
      <c r="AB325" s="72"/>
      <c r="AC325" s="73">
        <f t="shared" si="33"/>
        <v>0</v>
      </c>
      <c r="AD325" s="64">
        <f t="shared" si="34"/>
        <v>0</v>
      </c>
    </row>
    <row r="326" spans="1:30" x14ac:dyDescent="0.3">
      <c r="A326" s="92"/>
      <c r="B326" s="93"/>
      <c r="C326" s="92"/>
      <c r="D326" s="94"/>
      <c r="E326" s="95"/>
      <c r="F326" s="90"/>
      <c r="G326" s="129">
        <f t="shared" si="30"/>
        <v>5</v>
      </c>
      <c r="H326" s="72"/>
      <c r="I326" s="72"/>
      <c r="J326" s="72"/>
      <c r="K326" s="72"/>
      <c r="L326" s="72"/>
      <c r="M326" s="72"/>
      <c r="N326" s="72"/>
      <c r="O326" s="72"/>
      <c r="P326" s="72"/>
      <c r="Q326" s="72"/>
      <c r="R326" s="72"/>
      <c r="S326" s="72"/>
      <c r="T326" s="72"/>
      <c r="U326" s="72"/>
      <c r="V326" s="72"/>
      <c r="W326" s="72"/>
      <c r="X326" s="72"/>
      <c r="Y326" s="72"/>
      <c r="Z326" s="72"/>
      <c r="AA326" s="72"/>
      <c r="AB326" s="72"/>
      <c r="AC326" s="73">
        <f t="shared" si="33"/>
        <v>0</v>
      </c>
      <c r="AD326" s="64">
        <f t="shared" si="34"/>
        <v>0</v>
      </c>
    </row>
    <row r="327" spans="1:30" x14ac:dyDescent="0.3">
      <c r="A327" s="92"/>
      <c r="B327" s="93"/>
      <c r="C327" s="92"/>
      <c r="D327" s="94"/>
      <c r="E327" s="95"/>
      <c r="F327" s="90"/>
      <c r="G327" s="129">
        <f t="shared" si="30"/>
        <v>5</v>
      </c>
      <c r="H327" s="72"/>
      <c r="I327" s="72"/>
      <c r="J327" s="72"/>
      <c r="K327" s="72"/>
      <c r="L327" s="72"/>
      <c r="M327" s="72"/>
      <c r="N327" s="72"/>
      <c r="O327" s="72"/>
      <c r="P327" s="72"/>
      <c r="Q327" s="72"/>
      <c r="R327" s="72"/>
      <c r="S327" s="72"/>
      <c r="T327" s="72"/>
      <c r="U327" s="72"/>
      <c r="V327" s="72"/>
      <c r="W327" s="72"/>
      <c r="X327" s="72"/>
      <c r="Y327" s="72"/>
      <c r="Z327" s="72"/>
      <c r="AA327" s="72"/>
      <c r="AB327" s="72"/>
      <c r="AC327" s="73">
        <f t="shared" si="33"/>
        <v>0</v>
      </c>
      <c r="AD327" s="64">
        <f t="shared" si="34"/>
        <v>0</v>
      </c>
    </row>
    <row r="328" spans="1:30" x14ac:dyDescent="0.3">
      <c r="A328" s="92"/>
      <c r="B328" s="93"/>
      <c r="C328" s="92"/>
      <c r="D328" s="94"/>
      <c r="E328" s="95"/>
      <c r="F328" s="90"/>
      <c r="G328" s="129">
        <f t="shared" si="30"/>
        <v>5</v>
      </c>
      <c r="H328" s="72"/>
      <c r="I328" s="72"/>
      <c r="J328" s="72"/>
      <c r="K328" s="72"/>
      <c r="L328" s="72"/>
      <c r="M328" s="72"/>
      <c r="N328" s="72"/>
      <c r="O328" s="72"/>
      <c r="P328" s="72"/>
      <c r="Q328" s="72"/>
      <c r="R328" s="72"/>
      <c r="S328" s="72"/>
      <c r="T328" s="72"/>
      <c r="U328" s="72"/>
      <c r="V328" s="72"/>
      <c r="W328" s="72"/>
      <c r="X328" s="72"/>
      <c r="Y328" s="72"/>
      <c r="Z328" s="72"/>
      <c r="AA328" s="72"/>
      <c r="AB328" s="72"/>
      <c r="AC328" s="73">
        <f t="shared" si="33"/>
        <v>0</v>
      </c>
      <c r="AD328" s="64">
        <f t="shared" si="34"/>
        <v>0</v>
      </c>
    </row>
    <row r="329" spans="1:30" x14ac:dyDescent="0.3">
      <c r="A329" s="92"/>
      <c r="B329" s="93"/>
      <c r="C329" s="92"/>
      <c r="D329" s="94"/>
      <c r="E329" s="95"/>
      <c r="F329" s="90"/>
      <c r="G329" s="129">
        <f t="shared" si="30"/>
        <v>5</v>
      </c>
      <c r="H329" s="72"/>
      <c r="I329" s="72"/>
      <c r="J329" s="72"/>
      <c r="K329" s="72"/>
      <c r="L329" s="72"/>
      <c r="M329" s="72"/>
      <c r="N329" s="72"/>
      <c r="O329" s="72"/>
      <c r="P329" s="72"/>
      <c r="Q329" s="72"/>
      <c r="R329" s="72"/>
      <c r="S329" s="72"/>
      <c r="T329" s="72"/>
      <c r="U329" s="72"/>
      <c r="V329" s="72"/>
      <c r="W329" s="72"/>
      <c r="X329" s="72"/>
      <c r="Y329" s="72"/>
      <c r="Z329" s="72"/>
      <c r="AA329" s="72"/>
      <c r="AB329" s="72"/>
      <c r="AC329" s="73">
        <f t="shared" si="33"/>
        <v>0</v>
      </c>
      <c r="AD329" s="64">
        <f t="shared" si="34"/>
        <v>0</v>
      </c>
    </row>
    <row r="330" spans="1:30" x14ac:dyDescent="0.3">
      <c r="A330" s="92"/>
      <c r="B330" s="93"/>
      <c r="C330" s="92"/>
      <c r="D330" s="94"/>
      <c r="E330" s="95"/>
      <c r="F330" s="90"/>
      <c r="G330" s="129">
        <f t="shared" si="30"/>
        <v>5</v>
      </c>
      <c r="H330" s="72"/>
      <c r="I330" s="72"/>
      <c r="J330" s="72"/>
      <c r="K330" s="72"/>
      <c r="L330" s="72"/>
      <c r="M330" s="72"/>
      <c r="N330" s="72"/>
      <c r="O330" s="72"/>
      <c r="P330" s="72"/>
      <c r="Q330" s="72"/>
      <c r="R330" s="72"/>
      <c r="S330" s="72"/>
      <c r="T330" s="72"/>
      <c r="U330" s="72"/>
      <c r="V330" s="72"/>
      <c r="W330" s="72"/>
      <c r="X330" s="72"/>
      <c r="Y330" s="72"/>
      <c r="Z330" s="72"/>
      <c r="AA330" s="72"/>
      <c r="AB330" s="72"/>
      <c r="AC330" s="73">
        <f t="shared" si="33"/>
        <v>0</v>
      </c>
      <c r="AD330" s="64">
        <f t="shared" si="34"/>
        <v>0</v>
      </c>
    </row>
    <row r="331" spans="1:30" x14ac:dyDescent="0.3">
      <c r="A331" s="92"/>
      <c r="B331" s="93"/>
      <c r="C331" s="92"/>
      <c r="D331" s="94"/>
      <c r="E331" s="95"/>
      <c r="F331" s="90"/>
      <c r="G331" s="129">
        <f t="shared" si="30"/>
        <v>5</v>
      </c>
      <c r="H331" s="72"/>
      <c r="I331" s="72"/>
      <c r="J331" s="72"/>
      <c r="K331" s="72"/>
      <c r="L331" s="72"/>
      <c r="M331" s="72"/>
      <c r="N331" s="72"/>
      <c r="O331" s="72"/>
      <c r="P331" s="72"/>
      <c r="Q331" s="72"/>
      <c r="R331" s="72"/>
      <c r="S331" s="72"/>
      <c r="T331" s="72"/>
      <c r="U331" s="72"/>
      <c r="V331" s="72"/>
      <c r="W331" s="72"/>
      <c r="X331" s="72"/>
      <c r="Y331" s="72"/>
      <c r="Z331" s="72"/>
      <c r="AA331" s="72"/>
      <c r="AB331" s="72"/>
      <c r="AC331" s="73">
        <f t="shared" si="33"/>
        <v>0</v>
      </c>
      <c r="AD331" s="64">
        <f t="shared" si="34"/>
        <v>0</v>
      </c>
    </row>
    <row r="332" spans="1:30" x14ac:dyDescent="0.3">
      <c r="A332" s="92"/>
      <c r="B332" s="93"/>
      <c r="C332" s="92"/>
      <c r="D332" s="94"/>
      <c r="E332" s="95"/>
      <c r="F332" s="90"/>
      <c r="G332" s="129">
        <f t="shared" si="30"/>
        <v>5</v>
      </c>
      <c r="H332" s="72"/>
      <c r="I332" s="72"/>
      <c r="J332" s="72"/>
      <c r="K332" s="72"/>
      <c r="L332" s="72"/>
      <c r="M332" s="72"/>
      <c r="N332" s="72"/>
      <c r="O332" s="72"/>
      <c r="P332" s="72"/>
      <c r="Q332" s="72"/>
      <c r="R332" s="72"/>
      <c r="S332" s="72"/>
      <c r="T332" s="72"/>
      <c r="U332" s="72"/>
      <c r="V332" s="72"/>
      <c r="W332" s="72"/>
      <c r="X332" s="72"/>
      <c r="Y332" s="72"/>
      <c r="Z332" s="72"/>
      <c r="AA332" s="72"/>
      <c r="AB332" s="72"/>
      <c r="AC332" s="73">
        <f t="shared" si="33"/>
        <v>0</v>
      </c>
      <c r="AD332" s="64">
        <f t="shared" si="34"/>
        <v>0</v>
      </c>
    </row>
    <row r="333" spans="1:30" x14ac:dyDescent="0.3">
      <c r="A333" s="92"/>
      <c r="B333" s="93"/>
      <c r="C333" s="92"/>
      <c r="D333" s="94"/>
      <c r="E333" s="95"/>
      <c r="F333" s="90"/>
      <c r="G333" s="129">
        <f t="shared" si="30"/>
        <v>5</v>
      </c>
      <c r="H333" s="72"/>
      <c r="I333" s="72"/>
      <c r="J333" s="72"/>
      <c r="K333" s="72"/>
      <c r="L333" s="72"/>
      <c r="M333" s="72"/>
      <c r="N333" s="72"/>
      <c r="O333" s="72"/>
      <c r="P333" s="72"/>
      <c r="Q333" s="72"/>
      <c r="R333" s="72"/>
      <c r="S333" s="72"/>
      <c r="T333" s="72"/>
      <c r="U333" s="72"/>
      <c r="V333" s="72"/>
      <c r="W333" s="72"/>
      <c r="X333" s="72"/>
      <c r="Y333" s="72"/>
      <c r="Z333" s="72"/>
      <c r="AA333" s="72"/>
      <c r="AB333" s="72"/>
      <c r="AC333" s="73">
        <f t="shared" si="33"/>
        <v>0</v>
      </c>
      <c r="AD333" s="64">
        <f t="shared" si="34"/>
        <v>0</v>
      </c>
    </row>
    <row r="334" spans="1:30" x14ac:dyDescent="0.3">
      <c r="A334" s="92"/>
      <c r="B334" s="93"/>
      <c r="C334" s="92"/>
      <c r="D334" s="94"/>
      <c r="E334" s="95"/>
      <c r="F334" s="90"/>
      <c r="G334" s="129">
        <f t="shared" si="30"/>
        <v>5</v>
      </c>
      <c r="H334" s="72"/>
      <c r="I334" s="72"/>
      <c r="J334" s="72"/>
      <c r="K334" s="72"/>
      <c r="L334" s="72"/>
      <c r="M334" s="72"/>
      <c r="N334" s="72"/>
      <c r="O334" s="72"/>
      <c r="P334" s="72"/>
      <c r="Q334" s="72"/>
      <c r="R334" s="72"/>
      <c r="S334" s="72"/>
      <c r="T334" s="72"/>
      <c r="U334" s="72"/>
      <c r="V334" s="72"/>
      <c r="W334" s="72"/>
      <c r="X334" s="72"/>
      <c r="Y334" s="72"/>
      <c r="Z334" s="72"/>
      <c r="AA334" s="72"/>
      <c r="AB334" s="72"/>
      <c r="AC334" s="73">
        <f t="shared" si="33"/>
        <v>0</v>
      </c>
      <c r="AD334" s="64">
        <f t="shared" si="34"/>
        <v>0</v>
      </c>
    </row>
    <row r="335" spans="1:30" x14ac:dyDescent="0.3">
      <c r="A335" s="92"/>
      <c r="B335" s="93"/>
      <c r="C335" s="92"/>
      <c r="D335" s="94"/>
      <c r="E335" s="95"/>
      <c r="F335" s="90"/>
      <c r="G335" s="129">
        <f t="shared" si="30"/>
        <v>5</v>
      </c>
      <c r="H335" s="72"/>
      <c r="I335" s="72"/>
      <c r="J335" s="72"/>
      <c r="K335" s="72"/>
      <c r="L335" s="72"/>
      <c r="M335" s="72"/>
      <c r="N335" s="72"/>
      <c r="O335" s="72"/>
      <c r="P335" s="72"/>
      <c r="Q335" s="72"/>
      <c r="R335" s="72"/>
      <c r="S335" s="72"/>
      <c r="T335" s="72"/>
      <c r="U335" s="72"/>
      <c r="V335" s="72"/>
      <c r="W335" s="72"/>
      <c r="X335" s="72"/>
      <c r="Y335" s="72"/>
      <c r="Z335" s="72"/>
      <c r="AA335" s="72"/>
      <c r="AB335" s="72"/>
      <c r="AC335" s="73">
        <f t="shared" si="33"/>
        <v>0</v>
      </c>
      <c r="AD335" s="64">
        <f t="shared" si="34"/>
        <v>0</v>
      </c>
    </row>
    <row r="336" spans="1:30" x14ac:dyDescent="0.3">
      <c r="A336" s="92"/>
      <c r="B336" s="93"/>
      <c r="C336" s="92"/>
      <c r="D336" s="94"/>
      <c r="E336" s="95"/>
      <c r="F336" s="90"/>
      <c r="G336" s="129">
        <f t="shared" si="30"/>
        <v>5</v>
      </c>
      <c r="H336" s="72"/>
      <c r="I336" s="72"/>
      <c r="J336" s="72"/>
      <c r="K336" s="72"/>
      <c r="L336" s="72"/>
      <c r="M336" s="72"/>
      <c r="N336" s="72"/>
      <c r="O336" s="72"/>
      <c r="P336" s="72"/>
      <c r="Q336" s="72"/>
      <c r="R336" s="72"/>
      <c r="S336" s="72"/>
      <c r="T336" s="72"/>
      <c r="U336" s="72"/>
      <c r="V336" s="72"/>
      <c r="W336" s="72"/>
      <c r="X336" s="72"/>
      <c r="Y336" s="72"/>
      <c r="Z336" s="72"/>
      <c r="AA336" s="72"/>
      <c r="AB336" s="72"/>
      <c r="AC336" s="73">
        <f t="shared" si="33"/>
        <v>0</v>
      </c>
      <c r="AD336" s="64">
        <f t="shared" si="34"/>
        <v>0</v>
      </c>
    </row>
    <row r="337" spans="1:38" x14ac:dyDescent="0.3">
      <c r="A337" s="92"/>
      <c r="B337" s="93"/>
      <c r="C337" s="92"/>
      <c r="D337" s="94"/>
      <c r="E337" s="95"/>
      <c r="F337" s="90"/>
      <c r="G337" s="129">
        <f t="shared" si="30"/>
        <v>5</v>
      </c>
      <c r="H337" s="72"/>
      <c r="I337" s="72"/>
      <c r="J337" s="72"/>
      <c r="K337" s="72"/>
      <c r="L337" s="72"/>
      <c r="M337" s="72"/>
      <c r="N337" s="72"/>
      <c r="O337" s="72"/>
      <c r="P337" s="72"/>
      <c r="Q337" s="72"/>
      <c r="R337" s="72"/>
      <c r="S337" s="72"/>
      <c r="T337" s="72"/>
      <c r="U337" s="72"/>
      <c r="V337" s="72"/>
      <c r="W337" s="72"/>
      <c r="X337" s="72"/>
      <c r="Y337" s="72"/>
      <c r="Z337" s="72"/>
      <c r="AA337" s="72"/>
      <c r="AB337" s="72"/>
      <c r="AC337" s="73">
        <f t="shared" si="33"/>
        <v>0</v>
      </c>
      <c r="AD337" s="64">
        <f t="shared" si="34"/>
        <v>0</v>
      </c>
    </row>
    <row r="338" spans="1:38" s="161" customFormat="1" x14ac:dyDescent="0.3">
      <c r="A338" s="163"/>
      <c r="B338" s="164"/>
      <c r="C338" s="163"/>
      <c r="D338" s="156"/>
      <c r="E338" s="95"/>
      <c r="F338" s="89"/>
      <c r="G338" s="129">
        <f t="shared" si="30"/>
        <v>5</v>
      </c>
      <c r="H338" s="148"/>
      <c r="I338" s="148"/>
      <c r="J338" s="148"/>
      <c r="K338" s="148"/>
      <c r="L338" s="148"/>
      <c r="M338" s="148"/>
      <c r="N338" s="148"/>
      <c r="O338" s="148"/>
      <c r="P338" s="148"/>
      <c r="Q338" s="148"/>
      <c r="R338" s="148"/>
      <c r="S338" s="148"/>
      <c r="T338" s="148"/>
      <c r="U338" s="148"/>
      <c r="V338" s="148"/>
      <c r="W338" s="148"/>
      <c r="X338" s="148"/>
      <c r="Y338" s="148"/>
      <c r="Z338" s="148"/>
      <c r="AA338" s="148"/>
      <c r="AB338" s="148"/>
      <c r="AC338" s="73">
        <f t="shared" ref="AC338" si="35">SUM(H338:AB338)</f>
        <v>0</v>
      </c>
      <c r="AD338" s="64">
        <f t="shared" ref="AD338" si="36">AC338-E338</f>
        <v>0</v>
      </c>
      <c r="AE338" s="55"/>
      <c r="AF338" s="147"/>
      <c r="AG338" s="147"/>
      <c r="AH338" s="147"/>
      <c r="AI338" s="147"/>
      <c r="AJ338" s="147"/>
      <c r="AK338" s="147"/>
      <c r="AL338" s="147"/>
    </row>
    <row r="339" spans="1:38" x14ac:dyDescent="0.3">
      <c r="A339" s="92"/>
      <c r="B339" s="93"/>
      <c r="C339" s="92"/>
      <c r="D339" s="94"/>
      <c r="E339" s="95"/>
      <c r="F339" s="90"/>
      <c r="G339" s="129">
        <f t="shared" si="30"/>
        <v>5</v>
      </c>
      <c r="H339" s="72"/>
      <c r="I339" s="72"/>
      <c r="J339" s="72"/>
      <c r="K339" s="72"/>
      <c r="L339" s="72"/>
      <c r="M339" s="72"/>
      <c r="N339" s="72"/>
      <c r="O339" s="72"/>
      <c r="P339" s="72"/>
      <c r="Q339" s="72"/>
      <c r="R339" s="72"/>
      <c r="S339" s="72"/>
      <c r="T339" s="72"/>
      <c r="U339" s="72"/>
      <c r="V339" s="72"/>
      <c r="W339" s="72"/>
      <c r="X339" s="72"/>
      <c r="Y339" s="72"/>
      <c r="Z339" s="72"/>
      <c r="AA339" s="72"/>
      <c r="AB339" s="72"/>
      <c r="AC339" s="73">
        <f t="shared" ref="AC338:AC339" si="37">SUM(H339:AB339)</f>
        <v>0</v>
      </c>
      <c r="AD339" s="64">
        <f t="shared" ref="AD338:AD339" si="38">AC339-E339</f>
        <v>0</v>
      </c>
    </row>
    <row r="340" spans="1:38" x14ac:dyDescent="0.3">
      <c r="A340" s="92"/>
      <c r="B340" s="93"/>
      <c r="C340" s="92"/>
      <c r="D340" s="94"/>
      <c r="E340" s="95"/>
      <c r="F340" s="90"/>
      <c r="G340" s="129">
        <f t="shared" si="30"/>
        <v>5</v>
      </c>
      <c r="H340" s="72"/>
      <c r="I340" s="72"/>
      <c r="J340" s="72"/>
      <c r="K340" s="72"/>
      <c r="L340" s="72"/>
      <c r="M340" s="72"/>
      <c r="N340" s="72"/>
      <c r="O340" s="72"/>
      <c r="P340" s="72"/>
      <c r="Q340" s="72"/>
      <c r="R340" s="72"/>
      <c r="S340" s="72"/>
      <c r="T340" s="72"/>
      <c r="U340" s="72"/>
      <c r="V340" s="72"/>
      <c r="W340" s="72"/>
      <c r="X340" s="72"/>
      <c r="Y340" s="72"/>
      <c r="Z340" s="72"/>
      <c r="AA340" s="72"/>
      <c r="AB340" s="72"/>
      <c r="AC340" s="73">
        <f t="shared" ref="AC340" si="39">SUM(H340:AB340)</f>
        <v>0</v>
      </c>
      <c r="AD340" s="64">
        <f t="shared" ref="AD340" si="40">AC340-E340</f>
        <v>0</v>
      </c>
    </row>
    <row r="341" spans="1:38" x14ac:dyDescent="0.3">
      <c r="A341" s="92"/>
      <c r="B341" s="93"/>
      <c r="C341" s="92"/>
      <c r="D341" s="94"/>
      <c r="E341" s="95"/>
      <c r="F341" s="90"/>
      <c r="G341" s="129">
        <f t="shared" si="30"/>
        <v>5</v>
      </c>
      <c r="H341" s="72"/>
      <c r="I341" s="72"/>
      <c r="J341" s="72"/>
      <c r="K341" s="72"/>
      <c r="L341" s="72"/>
      <c r="M341" s="72"/>
      <c r="N341" s="72"/>
      <c r="O341" s="72"/>
      <c r="P341" s="72"/>
      <c r="Q341" s="72"/>
      <c r="R341" s="72"/>
      <c r="S341" s="72"/>
      <c r="T341" s="72"/>
      <c r="U341" s="72"/>
      <c r="V341" s="72"/>
      <c r="W341" s="72"/>
      <c r="X341" s="72"/>
      <c r="Y341" s="72"/>
      <c r="Z341" s="72"/>
      <c r="AA341" s="72"/>
      <c r="AB341" s="72"/>
      <c r="AC341" s="73">
        <f t="shared" ref="AC341:AC405" si="41">SUM(H341:AB341)</f>
        <v>0</v>
      </c>
      <c r="AD341" s="64">
        <f t="shared" ref="AD341:AD405" si="42">AC341-E341</f>
        <v>0</v>
      </c>
    </row>
    <row r="342" spans="1:38" x14ac:dyDescent="0.3">
      <c r="A342" s="92"/>
      <c r="B342" s="93"/>
      <c r="C342" s="92"/>
      <c r="D342" s="94"/>
      <c r="E342" s="95"/>
      <c r="F342" s="90"/>
      <c r="G342" s="129">
        <f t="shared" si="30"/>
        <v>5</v>
      </c>
      <c r="H342" s="72"/>
      <c r="I342" s="72"/>
      <c r="J342" s="72"/>
      <c r="K342" s="72"/>
      <c r="L342" s="72"/>
      <c r="M342" s="72"/>
      <c r="N342" s="72"/>
      <c r="O342" s="72"/>
      <c r="P342" s="72"/>
      <c r="Q342" s="72"/>
      <c r="R342" s="72"/>
      <c r="S342" s="72"/>
      <c r="T342" s="72"/>
      <c r="U342" s="72"/>
      <c r="V342" s="72"/>
      <c r="W342" s="72"/>
      <c r="X342" s="72"/>
      <c r="Y342" s="72"/>
      <c r="Z342" s="72"/>
      <c r="AA342" s="72"/>
      <c r="AB342" s="72"/>
      <c r="AC342" s="73">
        <f t="shared" si="41"/>
        <v>0</v>
      </c>
      <c r="AD342" s="64">
        <f t="shared" si="42"/>
        <v>0</v>
      </c>
    </row>
    <row r="343" spans="1:38" x14ac:dyDescent="0.3">
      <c r="A343" s="92"/>
      <c r="B343" s="93"/>
      <c r="C343" s="92"/>
      <c r="D343" s="94"/>
      <c r="E343" s="95"/>
      <c r="F343" s="90"/>
      <c r="G343" s="129">
        <f t="shared" si="30"/>
        <v>5</v>
      </c>
      <c r="H343" s="72"/>
      <c r="I343" s="72"/>
      <c r="J343" s="72"/>
      <c r="K343" s="72"/>
      <c r="L343" s="72"/>
      <c r="M343" s="72"/>
      <c r="N343" s="72"/>
      <c r="O343" s="72"/>
      <c r="P343" s="72"/>
      <c r="Q343" s="72"/>
      <c r="R343" s="72"/>
      <c r="S343" s="72"/>
      <c r="T343" s="72"/>
      <c r="U343" s="72"/>
      <c r="V343" s="72"/>
      <c r="W343" s="72"/>
      <c r="X343" s="72"/>
      <c r="Y343" s="72"/>
      <c r="Z343" s="72"/>
      <c r="AA343" s="72"/>
      <c r="AB343" s="72"/>
      <c r="AC343" s="73">
        <f t="shared" si="41"/>
        <v>0</v>
      </c>
      <c r="AD343" s="64">
        <f t="shared" si="42"/>
        <v>0</v>
      </c>
    </row>
    <row r="344" spans="1:38" x14ac:dyDescent="0.3">
      <c r="A344" s="92"/>
      <c r="B344" s="93"/>
      <c r="C344" s="92"/>
      <c r="D344" s="94"/>
      <c r="E344" s="95"/>
      <c r="F344" s="90"/>
      <c r="G344" s="129">
        <f t="shared" si="30"/>
        <v>5</v>
      </c>
      <c r="H344" s="72"/>
      <c r="I344" s="72"/>
      <c r="J344" s="72"/>
      <c r="K344" s="72"/>
      <c r="L344" s="72"/>
      <c r="M344" s="72"/>
      <c r="N344" s="72"/>
      <c r="O344" s="72"/>
      <c r="P344" s="72"/>
      <c r="Q344" s="72"/>
      <c r="R344" s="72"/>
      <c r="S344" s="72"/>
      <c r="T344" s="72"/>
      <c r="U344" s="72"/>
      <c r="V344" s="72"/>
      <c r="W344" s="72"/>
      <c r="X344" s="72"/>
      <c r="Y344" s="72"/>
      <c r="Z344" s="72"/>
      <c r="AA344" s="72"/>
      <c r="AB344" s="72"/>
      <c r="AC344" s="73">
        <f t="shared" si="41"/>
        <v>0</v>
      </c>
      <c r="AD344" s="64">
        <f t="shared" si="42"/>
        <v>0</v>
      </c>
    </row>
    <row r="345" spans="1:38" x14ac:dyDescent="0.3">
      <c r="A345" s="92"/>
      <c r="B345" s="93"/>
      <c r="C345" s="92"/>
      <c r="D345" s="94"/>
      <c r="E345" s="95"/>
      <c r="F345" s="90"/>
      <c r="G345" s="129">
        <f t="shared" si="30"/>
        <v>5</v>
      </c>
      <c r="H345" s="72"/>
      <c r="I345" s="72"/>
      <c r="J345" s="72"/>
      <c r="K345" s="72"/>
      <c r="L345" s="72"/>
      <c r="M345" s="72"/>
      <c r="N345" s="72"/>
      <c r="O345" s="72"/>
      <c r="P345" s="72"/>
      <c r="Q345" s="72"/>
      <c r="R345" s="72"/>
      <c r="S345" s="72"/>
      <c r="T345" s="72"/>
      <c r="U345" s="72"/>
      <c r="V345" s="72"/>
      <c r="W345" s="72"/>
      <c r="X345" s="72"/>
      <c r="Y345" s="72"/>
      <c r="Z345" s="72"/>
      <c r="AA345" s="72"/>
      <c r="AB345" s="72"/>
      <c r="AC345" s="73">
        <f t="shared" si="41"/>
        <v>0</v>
      </c>
      <c r="AD345" s="64">
        <f t="shared" si="42"/>
        <v>0</v>
      </c>
    </row>
    <row r="346" spans="1:38" x14ac:dyDescent="0.3">
      <c r="A346" s="92"/>
      <c r="B346" s="93"/>
      <c r="C346" s="92"/>
      <c r="D346" s="94"/>
      <c r="E346" s="95"/>
      <c r="F346" s="90"/>
      <c r="G346" s="129">
        <f t="shared" si="30"/>
        <v>5</v>
      </c>
      <c r="H346" s="72"/>
      <c r="I346" s="72"/>
      <c r="J346" s="72"/>
      <c r="K346" s="72"/>
      <c r="L346" s="72"/>
      <c r="M346" s="72"/>
      <c r="N346" s="72"/>
      <c r="O346" s="72"/>
      <c r="P346" s="72"/>
      <c r="Q346" s="72"/>
      <c r="R346" s="72"/>
      <c r="S346" s="72"/>
      <c r="T346" s="72"/>
      <c r="U346" s="72"/>
      <c r="V346" s="72"/>
      <c r="W346" s="72"/>
      <c r="X346" s="72"/>
      <c r="Y346" s="72"/>
      <c r="Z346" s="72"/>
      <c r="AA346" s="72"/>
      <c r="AB346" s="72"/>
      <c r="AC346" s="73">
        <f t="shared" si="41"/>
        <v>0</v>
      </c>
      <c r="AD346" s="64">
        <f t="shared" si="42"/>
        <v>0</v>
      </c>
    </row>
    <row r="347" spans="1:38" x14ac:dyDescent="0.3">
      <c r="A347" s="92"/>
      <c r="B347" s="93"/>
      <c r="C347" s="92"/>
      <c r="D347" s="94"/>
      <c r="E347" s="95"/>
      <c r="F347" s="90"/>
      <c r="G347" s="129">
        <f t="shared" si="30"/>
        <v>5</v>
      </c>
      <c r="H347" s="72"/>
      <c r="I347" s="72"/>
      <c r="J347" s="72"/>
      <c r="K347" s="72"/>
      <c r="L347" s="72"/>
      <c r="M347" s="72"/>
      <c r="N347" s="72"/>
      <c r="O347" s="72"/>
      <c r="P347" s="72"/>
      <c r="Q347" s="72"/>
      <c r="R347" s="72"/>
      <c r="S347" s="72"/>
      <c r="T347" s="72"/>
      <c r="U347" s="72"/>
      <c r="V347" s="72"/>
      <c r="W347" s="72"/>
      <c r="X347" s="72"/>
      <c r="Y347" s="72"/>
      <c r="Z347" s="72"/>
      <c r="AA347" s="72"/>
      <c r="AB347" s="72"/>
      <c r="AC347" s="73">
        <f t="shared" si="41"/>
        <v>0</v>
      </c>
      <c r="AD347" s="64">
        <f t="shared" si="42"/>
        <v>0</v>
      </c>
    </row>
    <row r="348" spans="1:38" x14ac:dyDescent="0.3">
      <c r="A348" s="92"/>
      <c r="B348" s="93"/>
      <c r="C348" s="92"/>
      <c r="D348" s="94"/>
      <c r="E348" s="95"/>
      <c r="F348" s="90"/>
      <c r="G348" s="129">
        <f t="shared" si="30"/>
        <v>5</v>
      </c>
      <c r="H348" s="72"/>
      <c r="I348" s="72"/>
      <c r="J348" s="72"/>
      <c r="K348" s="72"/>
      <c r="L348" s="72"/>
      <c r="M348" s="72"/>
      <c r="N348" s="72"/>
      <c r="O348" s="72"/>
      <c r="P348" s="72"/>
      <c r="Q348" s="72"/>
      <c r="R348" s="72"/>
      <c r="S348" s="72"/>
      <c r="T348" s="72"/>
      <c r="U348" s="72"/>
      <c r="V348" s="72"/>
      <c r="W348" s="72"/>
      <c r="X348" s="72"/>
      <c r="Y348" s="72"/>
      <c r="Z348" s="72"/>
      <c r="AA348" s="72"/>
      <c r="AB348" s="72"/>
      <c r="AC348" s="73">
        <f t="shared" si="41"/>
        <v>0</v>
      </c>
      <c r="AD348" s="64">
        <f t="shared" si="42"/>
        <v>0</v>
      </c>
    </row>
    <row r="349" spans="1:38" x14ac:dyDescent="0.3">
      <c r="A349" s="92"/>
      <c r="B349" s="93"/>
      <c r="C349" s="92"/>
      <c r="D349" s="94"/>
      <c r="E349" s="95"/>
      <c r="F349" s="90"/>
      <c r="G349" s="129">
        <f t="shared" si="30"/>
        <v>5</v>
      </c>
      <c r="H349" s="72"/>
      <c r="I349" s="72"/>
      <c r="J349" s="72"/>
      <c r="K349" s="72"/>
      <c r="L349" s="72"/>
      <c r="M349" s="72"/>
      <c r="N349" s="72"/>
      <c r="O349" s="72"/>
      <c r="P349" s="72"/>
      <c r="Q349" s="72"/>
      <c r="R349" s="72"/>
      <c r="S349" s="72"/>
      <c r="T349" s="72"/>
      <c r="U349" s="72"/>
      <c r="V349" s="72"/>
      <c r="W349" s="72"/>
      <c r="X349" s="72"/>
      <c r="Y349" s="72"/>
      <c r="Z349" s="72"/>
      <c r="AA349" s="72"/>
      <c r="AB349" s="72"/>
      <c r="AC349" s="73">
        <f t="shared" si="41"/>
        <v>0</v>
      </c>
      <c r="AD349" s="64">
        <f t="shared" si="42"/>
        <v>0</v>
      </c>
    </row>
    <row r="350" spans="1:38" x14ac:dyDescent="0.3">
      <c r="A350" s="92"/>
      <c r="B350" s="93"/>
      <c r="C350" s="92"/>
      <c r="D350" s="94"/>
      <c r="E350" s="95"/>
      <c r="F350" s="90"/>
      <c r="G350" s="129">
        <f t="shared" si="30"/>
        <v>5</v>
      </c>
      <c r="H350" s="72"/>
      <c r="I350" s="72"/>
      <c r="J350" s="72"/>
      <c r="K350" s="72"/>
      <c r="L350" s="72"/>
      <c r="M350" s="72"/>
      <c r="N350" s="72"/>
      <c r="O350" s="72"/>
      <c r="P350" s="72"/>
      <c r="Q350" s="72"/>
      <c r="R350" s="72"/>
      <c r="S350" s="72"/>
      <c r="T350" s="72"/>
      <c r="U350" s="72"/>
      <c r="V350" s="72"/>
      <c r="W350" s="72"/>
      <c r="X350" s="72"/>
      <c r="Y350" s="72"/>
      <c r="Z350" s="72"/>
      <c r="AA350" s="72"/>
      <c r="AB350" s="72"/>
      <c r="AC350" s="73">
        <f t="shared" si="41"/>
        <v>0</v>
      </c>
      <c r="AD350" s="64">
        <f t="shared" si="42"/>
        <v>0</v>
      </c>
    </row>
    <row r="351" spans="1:38" x14ac:dyDescent="0.3">
      <c r="A351" s="92"/>
      <c r="B351" s="93"/>
      <c r="C351" s="92"/>
      <c r="D351" s="94"/>
      <c r="E351" s="95"/>
      <c r="F351" s="90"/>
      <c r="G351" s="129">
        <f t="shared" si="30"/>
        <v>5</v>
      </c>
      <c r="H351" s="72"/>
      <c r="I351" s="72"/>
      <c r="J351" s="72"/>
      <c r="K351" s="72"/>
      <c r="L351" s="72"/>
      <c r="M351" s="72"/>
      <c r="N351" s="72"/>
      <c r="O351" s="72"/>
      <c r="P351" s="72"/>
      <c r="Q351" s="72"/>
      <c r="R351" s="72"/>
      <c r="S351" s="72"/>
      <c r="T351" s="72"/>
      <c r="U351" s="72"/>
      <c r="V351" s="72"/>
      <c r="W351" s="72"/>
      <c r="X351" s="72"/>
      <c r="Y351" s="72"/>
      <c r="Z351" s="72"/>
      <c r="AA351" s="72"/>
      <c r="AB351" s="72"/>
      <c r="AC351" s="73">
        <f t="shared" si="41"/>
        <v>0</v>
      </c>
      <c r="AD351" s="64">
        <f t="shared" si="42"/>
        <v>0</v>
      </c>
    </row>
    <row r="352" spans="1:38" x14ac:dyDescent="0.3">
      <c r="A352" s="92"/>
      <c r="B352" s="93"/>
      <c r="C352" s="92"/>
      <c r="D352" s="94"/>
      <c r="E352" s="95"/>
      <c r="F352" s="90"/>
      <c r="G352" s="129">
        <f t="shared" si="30"/>
        <v>5</v>
      </c>
      <c r="H352" s="72"/>
      <c r="I352" s="72"/>
      <c r="J352" s="72"/>
      <c r="K352" s="72"/>
      <c r="L352" s="72"/>
      <c r="M352" s="72"/>
      <c r="N352" s="72"/>
      <c r="O352" s="72"/>
      <c r="P352" s="72"/>
      <c r="Q352" s="72"/>
      <c r="R352" s="72"/>
      <c r="S352" s="72"/>
      <c r="T352" s="72"/>
      <c r="U352" s="72"/>
      <c r="V352" s="72"/>
      <c r="W352" s="72"/>
      <c r="X352" s="72"/>
      <c r="Y352" s="72"/>
      <c r="Z352" s="72"/>
      <c r="AA352" s="72"/>
      <c r="AB352" s="72"/>
      <c r="AC352" s="73">
        <f t="shared" si="41"/>
        <v>0</v>
      </c>
      <c r="AD352" s="64">
        <f t="shared" si="42"/>
        <v>0</v>
      </c>
    </row>
    <row r="353" spans="1:30" x14ac:dyDescent="0.3">
      <c r="A353" s="92"/>
      <c r="B353" s="93"/>
      <c r="C353" s="92"/>
      <c r="D353" s="94"/>
      <c r="E353" s="95"/>
      <c r="F353" s="90"/>
      <c r="G353" s="129">
        <f t="shared" si="30"/>
        <v>5</v>
      </c>
      <c r="H353" s="72"/>
      <c r="I353" s="72"/>
      <c r="J353" s="72"/>
      <c r="K353" s="72"/>
      <c r="L353" s="72"/>
      <c r="M353" s="72"/>
      <c r="N353" s="72"/>
      <c r="O353" s="72"/>
      <c r="P353" s="72"/>
      <c r="Q353" s="72"/>
      <c r="R353" s="72"/>
      <c r="S353" s="72"/>
      <c r="T353" s="72"/>
      <c r="U353" s="72"/>
      <c r="V353" s="72"/>
      <c r="W353" s="72"/>
      <c r="X353" s="72"/>
      <c r="Y353" s="72"/>
      <c r="Z353" s="72"/>
      <c r="AA353" s="72"/>
      <c r="AB353" s="72"/>
      <c r="AC353" s="73">
        <f t="shared" si="41"/>
        <v>0</v>
      </c>
      <c r="AD353" s="64">
        <f t="shared" si="42"/>
        <v>0</v>
      </c>
    </row>
    <row r="354" spans="1:30" x14ac:dyDescent="0.3">
      <c r="A354" s="92"/>
      <c r="B354" s="93"/>
      <c r="C354" s="92"/>
      <c r="D354" s="94"/>
      <c r="E354" s="95"/>
      <c r="F354" s="90"/>
      <c r="G354" s="129">
        <f t="shared" si="30"/>
        <v>5</v>
      </c>
      <c r="H354" s="72"/>
      <c r="I354" s="72"/>
      <c r="J354" s="72"/>
      <c r="K354" s="72"/>
      <c r="L354" s="72"/>
      <c r="M354" s="72"/>
      <c r="N354" s="72"/>
      <c r="O354" s="72"/>
      <c r="P354" s="72"/>
      <c r="Q354" s="72"/>
      <c r="R354" s="72"/>
      <c r="S354" s="72"/>
      <c r="T354" s="72"/>
      <c r="U354" s="72"/>
      <c r="V354" s="72"/>
      <c r="W354" s="72"/>
      <c r="X354" s="72"/>
      <c r="Y354" s="72"/>
      <c r="Z354" s="72"/>
      <c r="AA354" s="72"/>
      <c r="AB354" s="72"/>
      <c r="AC354" s="73">
        <f t="shared" si="41"/>
        <v>0</v>
      </c>
      <c r="AD354" s="64">
        <f t="shared" si="42"/>
        <v>0</v>
      </c>
    </row>
    <row r="355" spans="1:30" x14ac:dyDescent="0.3">
      <c r="A355" s="92"/>
      <c r="B355" s="93"/>
      <c r="C355" s="92"/>
      <c r="D355" s="94"/>
      <c r="E355" s="95"/>
      <c r="F355" s="90"/>
      <c r="G355" s="129">
        <f t="shared" si="30"/>
        <v>5</v>
      </c>
      <c r="H355" s="72"/>
      <c r="I355" s="72"/>
      <c r="J355" s="72"/>
      <c r="K355" s="72"/>
      <c r="L355" s="72"/>
      <c r="M355" s="72"/>
      <c r="N355" s="72"/>
      <c r="O355" s="72"/>
      <c r="P355" s="72"/>
      <c r="Q355" s="72"/>
      <c r="R355" s="72"/>
      <c r="S355" s="72"/>
      <c r="T355" s="72"/>
      <c r="U355" s="72"/>
      <c r="V355" s="72"/>
      <c r="W355" s="72"/>
      <c r="X355" s="72"/>
      <c r="Y355" s="72"/>
      <c r="Z355" s="72"/>
      <c r="AA355" s="72"/>
      <c r="AB355" s="72"/>
      <c r="AC355" s="73">
        <f t="shared" si="41"/>
        <v>0</v>
      </c>
      <c r="AD355" s="64">
        <f t="shared" si="42"/>
        <v>0</v>
      </c>
    </row>
    <row r="356" spans="1:30" x14ac:dyDescent="0.3">
      <c r="A356" s="92"/>
      <c r="B356" s="93"/>
      <c r="C356" s="92"/>
      <c r="D356" s="94"/>
      <c r="E356" s="95"/>
      <c r="F356" s="90"/>
      <c r="G356" s="129">
        <f t="shared" si="30"/>
        <v>5</v>
      </c>
      <c r="H356" s="72"/>
      <c r="I356" s="72"/>
      <c r="J356" s="72"/>
      <c r="K356" s="72"/>
      <c r="L356" s="72"/>
      <c r="M356" s="72"/>
      <c r="N356" s="72"/>
      <c r="O356" s="72"/>
      <c r="P356" s="72"/>
      <c r="Q356" s="72"/>
      <c r="R356" s="72"/>
      <c r="S356" s="72"/>
      <c r="T356" s="72"/>
      <c r="U356" s="72"/>
      <c r="V356" s="72"/>
      <c r="W356" s="72"/>
      <c r="X356" s="72"/>
      <c r="Y356" s="72"/>
      <c r="Z356" s="72"/>
      <c r="AA356" s="72"/>
      <c r="AB356" s="72"/>
      <c r="AC356" s="73">
        <f t="shared" si="41"/>
        <v>0</v>
      </c>
      <c r="AD356" s="64">
        <f t="shared" si="42"/>
        <v>0</v>
      </c>
    </row>
    <row r="357" spans="1:30" x14ac:dyDescent="0.3">
      <c r="A357" s="92"/>
      <c r="B357" s="93"/>
      <c r="C357" s="92"/>
      <c r="D357" s="94"/>
      <c r="E357" s="95"/>
      <c r="F357" s="90"/>
      <c r="G357" s="129">
        <f t="shared" si="30"/>
        <v>5</v>
      </c>
      <c r="H357" s="72"/>
      <c r="I357" s="72"/>
      <c r="J357" s="72"/>
      <c r="K357" s="72"/>
      <c r="L357" s="72"/>
      <c r="M357" s="72"/>
      <c r="N357" s="72"/>
      <c r="O357" s="72"/>
      <c r="P357" s="72"/>
      <c r="Q357" s="72"/>
      <c r="R357" s="72"/>
      <c r="S357" s="72"/>
      <c r="T357" s="72"/>
      <c r="U357" s="72"/>
      <c r="V357" s="72"/>
      <c r="W357" s="72"/>
      <c r="X357" s="72"/>
      <c r="Y357" s="72"/>
      <c r="Z357" s="72"/>
      <c r="AA357" s="72"/>
      <c r="AB357" s="72"/>
      <c r="AC357" s="73">
        <f t="shared" si="41"/>
        <v>0</v>
      </c>
      <c r="AD357" s="64">
        <f t="shared" si="42"/>
        <v>0</v>
      </c>
    </row>
    <row r="358" spans="1:30" x14ac:dyDescent="0.3">
      <c r="A358" s="92"/>
      <c r="B358" s="93"/>
      <c r="C358" s="92"/>
      <c r="D358" s="94"/>
      <c r="E358" s="95"/>
      <c r="F358" s="90"/>
      <c r="G358" s="129">
        <f t="shared" si="30"/>
        <v>5</v>
      </c>
      <c r="H358" s="72"/>
      <c r="I358" s="72"/>
      <c r="J358" s="72"/>
      <c r="K358" s="72"/>
      <c r="L358" s="72"/>
      <c r="M358" s="72"/>
      <c r="N358" s="72"/>
      <c r="O358" s="72"/>
      <c r="P358" s="72"/>
      <c r="Q358" s="72"/>
      <c r="R358" s="72"/>
      <c r="S358" s="72"/>
      <c r="T358" s="72"/>
      <c r="U358" s="72"/>
      <c r="V358" s="72"/>
      <c r="W358" s="72"/>
      <c r="X358" s="72"/>
      <c r="Y358" s="72"/>
      <c r="Z358" s="72"/>
      <c r="AA358" s="72"/>
      <c r="AB358" s="72"/>
      <c r="AC358" s="73">
        <f t="shared" si="41"/>
        <v>0</v>
      </c>
      <c r="AD358" s="64">
        <f t="shared" si="42"/>
        <v>0</v>
      </c>
    </row>
    <row r="359" spans="1:30" x14ac:dyDescent="0.3">
      <c r="A359" s="92"/>
      <c r="B359" s="93"/>
      <c r="C359" s="92"/>
      <c r="D359" s="94"/>
      <c r="E359" s="95"/>
      <c r="F359" s="90"/>
      <c r="G359" s="129">
        <f t="shared" si="30"/>
        <v>5</v>
      </c>
      <c r="H359" s="72"/>
      <c r="I359" s="72"/>
      <c r="J359" s="72"/>
      <c r="K359" s="72"/>
      <c r="L359" s="72"/>
      <c r="M359" s="72"/>
      <c r="N359" s="72"/>
      <c r="O359" s="72"/>
      <c r="P359" s="72"/>
      <c r="Q359" s="72"/>
      <c r="R359" s="72"/>
      <c r="S359" s="72"/>
      <c r="T359" s="72"/>
      <c r="U359" s="72"/>
      <c r="V359" s="72"/>
      <c r="W359" s="72"/>
      <c r="X359" s="72"/>
      <c r="Y359" s="72"/>
      <c r="Z359" s="72"/>
      <c r="AA359" s="72"/>
      <c r="AB359" s="72"/>
      <c r="AC359" s="73">
        <f t="shared" si="41"/>
        <v>0</v>
      </c>
      <c r="AD359" s="64">
        <f t="shared" si="42"/>
        <v>0</v>
      </c>
    </row>
    <row r="360" spans="1:30" x14ac:dyDescent="0.3">
      <c r="A360" s="92"/>
      <c r="B360" s="93"/>
      <c r="C360" s="92"/>
      <c r="D360" s="94"/>
      <c r="E360" s="95"/>
      <c r="F360" s="90"/>
      <c r="G360" s="129">
        <f t="shared" si="30"/>
        <v>5</v>
      </c>
      <c r="H360" s="72"/>
      <c r="I360" s="72"/>
      <c r="J360" s="72"/>
      <c r="K360" s="72"/>
      <c r="L360" s="72"/>
      <c r="M360" s="72"/>
      <c r="N360" s="72"/>
      <c r="O360" s="72"/>
      <c r="P360" s="72"/>
      <c r="Q360" s="72"/>
      <c r="R360" s="72"/>
      <c r="S360" s="72"/>
      <c r="T360" s="72"/>
      <c r="U360" s="72"/>
      <c r="V360" s="72"/>
      <c r="W360" s="72"/>
      <c r="X360" s="72"/>
      <c r="Y360" s="72"/>
      <c r="Z360" s="72"/>
      <c r="AA360" s="72"/>
      <c r="AB360" s="72"/>
      <c r="AC360" s="73">
        <f t="shared" si="41"/>
        <v>0</v>
      </c>
      <c r="AD360" s="64">
        <f t="shared" si="42"/>
        <v>0</v>
      </c>
    </row>
    <row r="361" spans="1:30" x14ac:dyDescent="0.3">
      <c r="A361" s="92"/>
      <c r="B361" s="93"/>
      <c r="C361" s="92"/>
      <c r="D361" s="94"/>
      <c r="E361" s="95"/>
      <c r="F361" s="90"/>
      <c r="G361" s="129">
        <f t="shared" si="30"/>
        <v>5</v>
      </c>
      <c r="H361" s="72"/>
      <c r="I361" s="72"/>
      <c r="J361" s="72"/>
      <c r="K361" s="72"/>
      <c r="L361" s="72"/>
      <c r="M361" s="72"/>
      <c r="N361" s="72"/>
      <c r="O361" s="72"/>
      <c r="P361" s="72"/>
      <c r="Q361" s="72"/>
      <c r="R361" s="72"/>
      <c r="S361" s="72"/>
      <c r="T361" s="72"/>
      <c r="U361" s="72"/>
      <c r="V361" s="72"/>
      <c r="W361" s="72"/>
      <c r="X361" s="72"/>
      <c r="Y361" s="72"/>
      <c r="Z361" s="72"/>
      <c r="AA361" s="72"/>
      <c r="AB361" s="72"/>
      <c r="AC361" s="73">
        <f t="shared" si="41"/>
        <v>0</v>
      </c>
      <c r="AD361" s="64">
        <f t="shared" si="42"/>
        <v>0</v>
      </c>
    </row>
    <row r="362" spans="1:30" x14ac:dyDescent="0.3">
      <c r="A362" s="92"/>
      <c r="B362" s="93"/>
      <c r="C362" s="92"/>
      <c r="D362" s="94"/>
      <c r="E362" s="95"/>
      <c r="F362" s="90"/>
      <c r="G362" s="129">
        <f t="shared" si="30"/>
        <v>5</v>
      </c>
      <c r="H362" s="72"/>
      <c r="I362" s="72"/>
      <c r="J362" s="72"/>
      <c r="K362" s="72"/>
      <c r="L362" s="72"/>
      <c r="M362" s="72"/>
      <c r="N362" s="72"/>
      <c r="O362" s="72"/>
      <c r="P362" s="72"/>
      <c r="Q362" s="72"/>
      <c r="R362" s="72"/>
      <c r="S362" s="72"/>
      <c r="T362" s="72"/>
      <c r="U362" s="72"/>
      <c r="V362" s="72"/>
      <c r="W362" s="72"/>
      <c r="X362" s="72"/>
      <c r="Y362" s="72"/>
      <c r="Z362" s="72"/>
      <c r="AA362" s="72"/>
      <c r="AB362" s="72"/>
      <c r="AC362" s="73">
        <f t="shared" si="41"/>
        <v>0</v>
      </c>
      <c r="AD362" s="64">
        <f t="shared" si="42"/>
        <v>0</v>
      </c>
    </row>
    <row r="363" spans="1:30" x14ac:dyDescent="0.3">
      <c r="A363" s="92"/>
      <c r="B363" s="93"/>
      <c r="C363" s="92"/>
      <c r="D363" s="94"/>
      <c r="E363" s="95"/>
      <c r="F363" s="90"/>
      <c r="G363" s="129">
        <f t="shared" si="30"/>
        <v>5</v>
      </c>
      <c r="H363" s="72"/>
      <c r="I363" s="72"/>
      <c r="J363" s="72"/>
      <c r="K363" s="72"/>
      <c r="L363" s="72"/>
      <c r="M363" s="72"/>
      <c r="N363" s="72"/>
      <c r="O363" s="72"/>
      <c r="P363" s="72"/>
      <c r="Q363" s="72"/>
      <c r="R363" s="72"/>
      <c r="S363" s="72"/>
      <c r="T363" s="72"/>
      <c r="U363" s="72"/>
      <c r="V363" s="72"/>
      <c r="W363" s="72"/>
      <c r="X363" s="72"/>
      <c r="Y363" s="72"/>
      <c r="Z363" s="72"/>
      <c r="AA363" s="72"/>
      <c r="AB363" s="72"/>
      <c r="AC363" s="73">
        <f t="shared" si="41"/>
        <v>0</v>
      </c>
      <c r="AD363" s="64">
        <f t="shared" si="42"/>
        <v>0</v>
      </c>
    </row>
    <row r="364" spans="1:30" x14ac:dyDescent="0.3">
      <c r="A364" s="92"/>
      <c r="B364" s="93"/>
      <c r="C364" s="92"/>
      <c r="D364" s="94"/>
      <c r="E364" s="95"/>
      <c r="F364" s="90"/>
      <c r="G364" s="129">
        <f t="shared" si="30"/>
        <v>5</v>
      </c>
      <c r="H364" s="72"/>
      <c r="I364" s="72"/>
      <c r="J364" s="72"/>
      <c r="K364" s="72"/>
      <c r="L364" s="72"/>
      <c r="M364" s="72"/>
      <c r="N364" s="72"/>
      <c r="O364" s="72"/>
      <c r="P364" s="72"/>
      <c r="Q364" s="72"/>
      <c r="R364" s="72"/>
      <c r="S364" s="72"/>
      <c r="T364" s="72"/>
      <c r="U364" s="72"/>
      <c r="V364" s="72"/>
      <c r="W364" s="72"/>
      <c r="X364" s="72"/>
      <c r="Y364" s="72"/>
      <c r="Z364" s="72"/>
      <c r="AA364" s="72"/>
      <c r="AB364" s="72"/>
      <c r="AC364" s="73">
        <f t="shared" si="41"/>
        <v>0</v>
      </c>
      <c r="AD364" s="64">
        <f t="shared" si="42"/>
        <v>0</v>
      </c>
    </row>
    <row r="365" spans="1:30" x14ac:dyDescent="0.3">
      <c r="A365" s="92"/>
      <c r="B365" s="93"/>
      <c r="C365" s="92"/>
      <c r="D365" s="94"/>
      <c r="E365" s="95"/>
      <c r="F365" s="90"/>
      <c r="G365" s="129">
        <f t="shared" si="30"/>
        <v>5</v>
      </c>
      <c r="H365" s="72"/>
      <c r="I365" s="72"/>
      <c r="J365" s="72"/>
      <c r="K365" s="72"/>
      <c r="L365" s="72"/>
      <c r="M365" s="72"/>
      <c r="N365" s="72"/>
      <c r="O365" s="72"/>
      <c r="P365" s="72"/>
      <c r="Q365" s="72"/>
      <c r="R365" s="72"/>
      <c r="S365" s="72"/>
      <c r="T365" s="72"/>
      <c r="U365" s="72"/>
      <c r="V365" s="72"/>
      <c r="W365" s="72"/>
      <c r="X365" s="72"/>
      <c r="Y365" s="72"/>
      <c r="Z365" s="72"/>
      <c r="AA365" s="72"/>
      <c r="AB365" s="72"/>
      <c r="AC365" s="73">
        <f t="shared" si="41"/>
        <v>0</v>
      </c>
      <c r="AD365" s="64">
        <f t="shared" si="42"/>
        <v>0</v>
      </c>
    </row>
    <row r="366" spans="1:30" x14ac:dyDescent="0.3">
      <c r="A366" s="92"/>
      <c r="B366" s="93"/>
      <c r="C366" s="92"/>
      <c r="D366" s="94"/>
      <c r="E366" s="95"/>
      <c r="F366" s="90"/>
      <c r="G366" s="129">
        <f t="shared" si="30"/>
        <v>5</v>
      </c>
      <c r="H366" s="72"/>
      <c r="I366" s="72"/>
      <c r="J366" s="72"/>
      <c r="K366" s="72"/>
      <c r="L366" s="72"/>
      <c r="M366" s="72"/>
      <c r="N366" s="72"/>
      <c r="O366" s="72"/>
      <c r="P366" s="72"/>
      <c r="Q366" s="72"/>
      <c r="R366" s="72"/>
      <c r="S366" s="72"/>
      <c r="T366" s="72"/>
      <c r="U366" s="72"/>
      <c r="V366" s="72"/>
      <c r="W366" s="72"/>
      <c r="X366" s="72"/>
      <c r="Y366" s="72"/>
      <c r="Z366" s="72"/>
      <c r="AA366" s="72"/>
      <c r="AB366" s="72"/>
      <c r="AC366" s="73">
        <f t="shared" si="41"/>
        <v>0</v>
      </c>
      <c r="AD366" s="64">
        <f t="shared" si="42"/>
        <v>0</v>
      </c>
    </row>
    <row r="367" spans="1:30" x14ac:dyDescent="0.3">
      <c r="A367" s="92"/>
      <c r="B367" s="93"/>
      <c r="C367" s="92"/>
      <c r="D367" s="94"/>
      <c r="E367" s="95"/>
      <c r="F367" s="90"/>
      <c r="G367" s="129">
        <f t="shared" si="30"/>
        <v>5</v>
      </c>
      <c r="H367" s="72"/>
      <c r="I367" s="72"/>
      <c r="J367" s="72"/>
      <c r="K367" s="72"/>
      <c r="L367" s="72"/>
      <c r="M367" s="72"/>
      <c r="N367" s="72"/>
      <c r="O367" s="72"/>
      <c r="P367" s="72"/>
      <c r="Q367" s="72"/>
      <c r="R367" s="72"/>
      <c r="S367" s="72"/>
      <c r="T367" s="72"/>
      <c r="U367" s="72"/>
      <c r="V367" s="72"/>
      <c r="W367" s="72"/>
      <c r="X367" s="72"/>
      <c r="Y367" s="72"/>
      <c r="Z367" s="72"/>
      <c r="AA367" s="72"/>
      <c r="AB367" s="72"/>
      <c r="AC367" s="73">
        <f t="shared" si="41"/>
        <v>0</v>
      </c>
      <c r="AD367" s="64">
        <f t="shared" si="42"/>
        <v>0</v>
      </c>
    </row>
    <row r="368" spans="1:30" x14ac:dyDescent="0.3">
      <c r="A368" s="92"/>
      <c r="B368" s="93"/>
      <c r="C368" s="92"/>
      <c r="D368" s="94"/>
      <c r="E368" s="95"/>
      <c r="F368" s="90"/>
      <c r="G368" s="129">
        <f t="shared" si="30"/>
        <v>5</v>
      </c>
      <c r="H368" s="72"/>
      <c r="I368" s="72"/>
      <c r="J368" s="72"/>
      <c r="K368" s="72"/>
      <c r="L368" s="72"/>
      <c r="M368" s="72"/>
      <c r="N368" s="72"/>
      <c r="O368" s="72"/>
      <c r="P368" s="72"/>
      <c r="Q368" s="72"/>
      <c r="R368" s="72"/>
      <c r="S368" s="72"/>
      <c r="T368" s="72"/>
      <c r="U368" s="72"/>
      <c r="V368" s="72"/>
      <c r="W368" s="72"/>
      <c r="X368" s="72"/>
      <c r="Y368" s="72"/>
      <c r="Z368" s="72"/>
      <c r="AA368" s="72"/>
      <c r="AB368" s="72"/>
      <c r="AC368" s="73">
        <f t="shared" si="41"/>
        <v>0</v>
      </c>
      <c r="AD368" s="64">
        <f t="shared" si="42"/>
        <v>0</v>
      </c>
    </row>
    <row r="369" spans="1:30" x14ac:dyDescent="0.3">
      <c r="A369" s="92"/>
      <c r="B369" s="93"/>
      <c r="C369" s="92"/>
      <c r="D369" s="94"/>
      <c r="E369" s="95"/>
      <c r="F369" s="90"/>
      <c r="G369" s="129">
        <f t="shared" si="30"/>
        <v>5</v>
      </c>
      <c r="H369" s="72"/>
      <c r="I369" s="72"/>
      <c r="J369" s="72"/>
      <c r="K369" s="72"/>
      <c r="L369" s="72"/>
      <c r="M369" s="72"/>
      <c r="N369" s="72"/>
      <c r="O369" s="72"/>
      <c r="P369" s="72"/>
      <c r="Q369" s="72"/>
      <c r="R369" s="72"/>
      <c r="S369" s="72"/>
      <c r="T369" s="72"/>
      <c r="U369" s="72"/>
      <c r="V369" s="72"/>
      <c r="W369" s="72"/>
      <c r="X369" s="72"/>
      <c r="Y369" s="72"/>
      <c r="Z369" s="72"/>
      <c r="AA369" s="72"/>
      <c r="AB369" s="72"/>
      <c r="AC369" s="73">
        <f t="shared" si="41"/>
        <v>0</v>
      </c>
      <c r="AD369" s="64">
        <f t="shared" si="42"/>
        <v>0</v>
      </c>
    </row>
    <row r="370" spans="1:30" x14ac:dyDescent="0.3">
      <c r="A370" s="92"/>
      <c r="B370" s="93"/>
      <c r="C370" s="92"/>
      <c r="D370" s="94"/>
      <c r="E370" s="95"/>
      <c r="F370" s="90"/>
      <c r="G370" s="129">
        <f t="shared" si="30"/>
        <v>5</v>
      </c>
      <c r="H370" s="72"/>
      <c r="I370" s="72"/>
      <c r="J370" s="72"/>
      <c r="K370" s="72"/>
      <c r="L370" s="72"/>
      <c r="M370" s="72"/>
      <c r="N370" s="72"/>
      <c r="O370" s="72"/>
      <c r="P370" s="72"/>
      <c r="Q370" s="72"/>
      <c r="R370" s="72"/>
      <c r="S370" s="72"/>
      <c r="T370" s="72"/>
      <c r="U370" s="72"/>
      <c r="V370" s="72"/>
      <c r="W370" s="72"/>
      <c r="X370" s="72"/>
      <c r="Y370" s="72"/>
      <c r="Z370" s="72"/>
      <c r="AA370" s="72"/>
      <c r="AB370" s="72"/>
      <c r="AC370" s="73">
        <f t="shared" si="41"/>
        <v>0</v>
      </c>
      <c r="AD370" s="64">
        <f t="shared" si="42"/>
        <v>0</v>
      </c>
    </row>
    <row r="371" spans="1:30" x14ac:dyDescent="0.3">
      <c r="A371" s="92"/>
      <c r="B371" s="93"/>
      <c r="C371" s="92"/>
      <c r="D371" s="94"/>
      <c r="E371" s="95"/>
      <c r="F371" s="90"/>
      <c r="G371" s="129">
        <f t="shared" si="30"/>
        <v>5</v>
      </c>
      <c r="H371" s="72"/>
      <c r="I371" s="72"/>
      <c r="J371" s="72"/>
      <c r="K371" s="72"/>
      <c r="L371" s="72"/>
      <c r="M371" s="72"/>
      <c r="N371" s="72"/>
      <c r="O371" s="72"/>
      <c r="P371" s="72"/>
      <c r="Q371" s="72"/>
      <c r="R371" s="72"/>
      <c r="S371" s="72"/>
      <c r="T371" s="72"/>
      <c r="U371" s="72"/>
      <c r="V371" s="72"/>
      <c r="W371" s="72"/>
      <c r="X371" s="72"/>
      <c r="Y371" s="72"/>
      <c r="Z371" s="72"/>
      <c r="AA371" s="72"/>
      <c r="AB371" s="72"/>
      <c r="AC371" s="73">
        <f t="shared" si="41"/>
        <v>0</v>
      </c>
      <c r="AD371" s="64">
        <f t="shared" si="42"/>
        <v>0</v>
      </c>
    </row>
    <row r="372" spans="1:30" x14ac:dyDescent="0.3">
      <c r="A372" s="92"/>
      <c r="B372" s="93"/>
      <c r="C372" s="92"/>
      <c r="D372" s="94"/>
      <c r="E372" s="95"/>
      <c r="F372" s="90"/>
      <c r="G372" s="129">
        <f t="shared" si="30"/>
        <v>5</v>
      </c>
      <c r="H372" s="72"/>
      <c r="I372" s="72"/>
      <c r="J372" s="72"/>
      <c r="K372" s="72"/>
      <c r="L372" s="72"/>
      <c r="M372" s="72"/>
      <c r="N372" s="72"/>
      <c r="O372" s="72"/>
      <c r="P372" s="72"/>
      <c r="Q372" s="72"/>
      <c r="R372" s="72"/>
      <c r="S372" s="72"/>
      <c r="T372" s="72"/>
      <c r="U372" s="72"/>
      <c r="V372" s="72"/>
      <c r="W372" s="72"/>
      <c r="X372" s="72"/>
      <c r="Y372" s="72"/>
      <c r="Z372" s="72"/>
      <c r="AA372" s="72"/>
      <c r="AB372" s="72"/>
      <c r="AC372" s="73">
        <f t="shared" si="41"/>
        <v>0</v>
      </c>
      <c r="AD372" s="64">
        <f t="shared" si="42"/>
        <v>0</v>
      </c>
    </row>
    <row r="373" spans="1:30" x14ac:dyDescent="0.3">
      <c r="A373" s="92"/>
      <c r="B373" s="93"/>
      <c r="C373" s="92"/>
      <c r="D373" s="94"/>
      <c r="E373" s="95"/>
      <c r="F373" s="90"/>
      <c r="G373" s="129">
        <f t="shared" si="30"/>
        <v>5</v>
      </c>
      <c r="H373" s="72"/>
      <c r="I373" s="72"/>
      <c r="J373" s="72"/>
      <c r="K373" s="72"/>
      <c r="L373" s="72"/>
      <c r="M373" s="72"/>
      <c r="N373" s="72"/>
      <c r="O373" s="72"/>
      <c r="P373" s="72"/>
      <c r="Q373" s="72"/>
      <c r="R373" s="72"/>
      <c r="S373" s="72"/>
      <c r="T373" s="72"/>
      <c r="U373" s="72"/>
      <c r="V373" s="72"/>
      <c r="W373" s="72"/>
      <c r="X373" s="72"/>
      <c r="Y373" s="72"/>
      <c r="Z373" s="72"/>
      <c r="AA373" s="72"/>
      <c r="AB373" s="72"/>
      <c r="AC373" s="73">
        <f t="shared" si="41"/>
        <v>0</v>
      </c>
      <c r="AD373" s="64">
        <f t="shared" si="42"/>
        <v>0</v>
      </c>
    </row>
    <row r="374" spans="1:30" x14ac:dyDescent="0.3">
      <c r="A374" s="92"/>
      <c r="B374" s="93"/>
      <c r="C374" s="92"/>
      <c r="D374" s="94"/>
      <c r="E374" s="95"/>
      <c r="F374" s="90"/>
      <c r="G374" s="129">
        <f t="shared" si="30"/>
        <v>5</v>
      </c>
      <c r="H374" s="72"/>
      <c r="I374" s="72"/>
      <c r="J374" s="72"/>
      <c r="K374" s="72"/>
      <c r="L374" s="72"/>
      <c r="M374" s="72"/>
      <c r="N374" s="72"/>
      <c r="O374" s="72"/>
      <c r="P374" s="72"/>
      <c r="Q374" s="72"/>
      <c r="R374" s="72"/>
      <c r="S374" s="72"/>
      <c r="T374" s="72"/>
      <c r="U374" s="72"/>
      <c r="V374" s="72"/>
      <c r="W374" s="72"/>
      <c r="X374" s="72"/>
      <c r="Y374" s="72"/>
      <c r="Z374" s="72"/>
      <c r="AA374" s="72"/>
      <c r="AB374" s="72"/>
      <c r="AC374" s="73">
        <f t="shared" si="41"/>
        <v>0</v>
      </c>
      <c r="AD374" s="64">
        <f t="shared" si="42"/>
        <v>0</v>
      </c>
    </row>
    <row r="375" spans="1:30" x14ac:dyDescent="0.3">
      <c r="A375" s="92"/>
      <c r="B375" s="93"/>
      <c r="C375" s="92"/>
      <c r="D375" s="94"/>
      <c r="E375" s="95"/>
      <c r="F375" s="90"/>
      <c r="G375" s="129">
        <f t="shared" si="30"/>
        <v>5</v>
      </c>
      <c r="H375" s="72"/>
      <c r="I375" s="72"/>
      <c r="J375" s="72"/>
      <c r="K375" s="72"/>
      <c r="L375" s="72"/>
      <c r="M375" s="72"/>
      <c r="N375" s="72"/>
      <c r="O375" s="72"/>
      <c r="P375" s="72"/>
      <c r="Q375" s="72"/>
      <c r="R375" s="72"/>
      <c r="S375" s="72"/>
      <c r="T375" s="72"/>
      <c r="U375" s="72"/>
      <c r="V375" s="72"/>
      <c r="W375" s="72"/>
      <c r="X375" s="72"/>
      <c r="Y375" s="72"/>
      <c r="Z375" s="72"/>
      <c r="AA375" s="72"/>
      <c r="AB375" s="72"/>
      <c r="AC375" s="73">
        <f t="shared" si="41"/>
        <v>0</v>
      </c>
      <c r="AD375" s="64">
        <f t="shared" si="42"/>
        <v>0</v>
      </c>
    </row>
    <row r="376" spans="1:30" x14ac:dyDescent="0.3">
      <c r="A376" s="92"/>
      <c r="B376" s="93"/>
      <c r="C376" s="92"/>
      <c r="D376" s="156"/>
      <c r="E376" s="95"/>
      <c r="F376" s="90"/>
      <c r="G376" s="129">
        <f t="shared" si="30"/>
        <v>5</v>
      </c>
      <c r="H376" s="72"/>
      <c r="I376" s="72"/>
      <c r="J376" s="72"/>
      <c r="K376" s="72"/>
      <c r="L376" s="72"/>
      <c r="M376" s="72"/>
      <c r="N376" s="72"/>
      <c r="O376" s="72"/>
      <c r="P376" s="72"/>
      <c r="Q376" s="72"/>
      <c r="R376" s="72"/>
      <c r="S376" s="72"/>
      <c r="T376" s="72"/>
      <c r="U376" s="72"/>
      <c r="V376" s="72"/>
      <c r="W376" s="72"/>
      <c r="X376" s="72"/>
      <c r="Y376" s="72"/>
      <c r="Z376" s="72"/>
      <c r="AA376" s="72"/>
      <c r="AB376" s="72"/>
      <c r="AC376" s="73">
        <f t="shared" si="41"/>
        <v>0</v>
      </c>
      <c r="AD376" s="64">
        <f t="shared" si="42"/>
        <v>0</v>
      </c>
    </row>
    <row r="377" spans="1:30" x14ac:dyDescent="0.3">
      <c r="A377" s="92"/>
      <c r="B377" s="93"/>
      <c r="C377" s="92"/>
      <c r="D377" s="156"/>
      <c r="E377" s="95"/>
      <c r="F377" s="90"/>
      <c r="G377" s="129">
        <f t="shared" si="30"/>
        <v>5</v>
      </c>
      <c r="H377" s="72"/>
      <c r="I377" s="72"/>
      <c r="J377" s="72"/>
      <c r="K377" s="72"/>
      <c r="L377" s="72"/>
      <c r="M377" s="72"/>
      <c r="N377" s="72"/>
      <c r="O377" s="72"/>
      <c r="P377" s="72"/>
      <c r="Q377" s="72"/>
      <c r="R377" s="72"/>
      <c r="S377" s="72"/>
      <c r="T377" s="72"/>
      <c r="U377" s="72"/>
      <c r="V377" s="72"/>
      <c r="W377" s="72"/>
      <c r="X377" s="72"/>
      <c r="Y377" s="72"/>
      <c r="Z377" s="72"/>
      <c r="AA377" s="72"/>
      <c r="AB377" s="72"/>
      <c r="AC377" s="73">
        <f t="shared" si="41"/>
        <v>0</v>
      </c>
      <c r="AD377" s="64">
        <f t="shared" si="42"/>
        <v>0</v>
      </c>
    </row>
    <row r="378" spans="1:30" x14ac:dyDescent="0.3">
      <c r="A378" s="92"/>
      <c r="B378" s="93"/>
      <c r="C378" s="92"/>
      <c r="D378" s="156"/>
      <c r="E378" s="95"/>
      <c r="F378" s="90"/>
      <c r="G378" s="129">
        <f t="shared" si="30"/>
        <v>5</v>
      </c>
      <c r="H378" s="72"/>
      <c r="I378" s="72"/>
      <c r="J378" s="72"/>
      <c r="K378" s="72"/>
      <c r="L378" s="72"/>
      <c r="M378" s="72"/>
      <c r="N378" s="72"/>
      <c r="O378" s="72"/>
      <c r="P378" s="72"/>
      <c r="Q378" s="72"/>
      <c r="R378" s="72"/>
      <c r="S378" s="72"/>
      <c r="T378" s="72"/>
      <c r="U378" s="72"/>
      <c r="V378" s="72"/>
      <c r="W378" s="72"/>
      <c r="X378" s="72"/>
      <c r="Y378" s="72"/>
      <c r="Z378" s="72"/>
      <c r="AA378" s="72"/>
      <c r="AB378" s="72"/>
      <c r="AC378" s="73">
        <f t="shared" si="41"/>
        <v>0</v>
      </c>
      <c r="AD378" s="64">
        <f t="shared" si="42"/>
        <v>0</v>
      </c>
    </row>
    <row r="379" spans="1:30" x14ac:dyDescent="0.3">
      <c r="A379" s="92"/>
      <c r="B379" s="93"/>
      <c r="C379" s="92"/>
      <c r="D379" s="156"/>
      <c r="E379" s="95"/>
      <c r="F379" s="90"/>
      <c r="G379" s="129">
        <f t="shared" si="30"/>
        <v>5</v>
      </c>
      <c r="H379" s="72"/>
      <c r="I379" s="72"/>
      <c r="J379" s="72"/>
      <c r="K379" s="72"/>
      <c r="L379" s="72"/>
      <c r="M379" s="72"/>
      <c r="N379" s="72"/>
      <c r="O379" s="72"/>
      <c r="P379" s="72"/>
      <c r="Q379" s="72"/>
      <c r="R379" s="72"/>
      <c r="S379" s="72"/>
      <c r="T379" s="72"/>
      <c r="U379" s="72"/>
      <c r="V379" s="72"/>
      <c r="W379" s="72"/>
      <c r="X379" s="72"/>
      <c r="Y379" s="72"/>
      <c r="Z379" s="72"/>
      <c r="AA379" s="72"/>
      <c r="AB379" s="72"/>
      <c r="AC379" s="73">
        <f t="shared" si="41"/>
        <v>0</v>
      </c>
      <c r="AD379" s="64">
        <f t="shared" si="42"/>
        <v>0</v>
      </c>
    </row>
    <row r="380" spans="1:30" x14ac:dyDescent="0.3">
      <c r="A380" s="92"/>
      <c r="B380" s="93"/>
      <c r="C380" s="92"/>
      <c r="D380" s="156"/>
      <c r="E380" s="95"/>
      <c r="F380" s="90"/>
      <c r="G380" s="129">
        <f t="shared" ref="G380:G460" si="43">+G379+E380</f>
        <v>5</v>
      </c>
      <c r="H380" s="72"/>
      <c r="I380" s="72"/>
      <c r="J380" s="72"/>
      <c r="K380" s="72"/>
      <c r="L380" s="72"/>
      <c r="M380" s="72"/>
      <c r="N380" s="72"/>
      <c r="O380" s="72"/>
      <c r="P380" s="72"/>
      <c r="Q380" s="72"/>
      <c r="R380" s="72"/>
      <c r="S380" s="72"/>
      <c r="T380" s="72"/>
      <c r="U380" s="72"/>
      <c r="V380" s="72"/>
      <c r="W380" s="72"/>
      <c r="X380" s="72"/>
      <c r="Y380" s="72"/>
      <c r="Z380" s="72"/>
      <c r="AA380" s="72"/>
      <c r="AB380" s="72"/>
      <c r="AC380" s="73">
        <f t="shared" si="41"/>
        <v>0</v>
      </c>
      <c r="AD380" s="64">
        <f t="shared" si="42"/>
        <v>0</v>
      </c>
    </row>
    <row r="381" spans="1:30" x14ac:dyDescent="0.3">
      <c r="A381" s="92"/>
      <c r="B381" s="93"/>
      <c r="C381" s="92"/>
      <c r="D381" s="156"/>
      <c r="E381" s="95"/>
      <c r="F381" s="90"/>
      <c r="G381" s="129">
        <f t="shared" si="43"/>
        <v>5</v>
      </c>
      <c r="H381" s="72"/>
      <c r="I381" s="72"/>
      <c r="J381" s="72"/>
      <c r="K381" s="72"/>
      <c r="L381" s="72"/>
      <c r="M381" s="72"/>
      <c r="N381" s="72"/>
      <c r="O381" s="72"/>
      <c r="P381" s="72"/>
      <c r="Q381" s="72"/>
      <c r="R381" s="72"/>
      <c r="S381" s="72"/>
      <c r="T381" s="72"/>
      <c r="U381" s="72"/>
      <c r="V381" s="72"/>
      <c r="W381" s="72"/>
      <c r="X381" s="72"/>
      <c r="Y381" s="72"/>
      <c r="Z381" s="72"/>
      <c r="AA381" s="72"/>
      <c r="AB381" s="72"/>
      <c r="AC381" s="73">
        <f t="shared" si="41"/>
        <v>0</v>
      </c>
      <c r="AD381" s="64">
        <f t="shared" si="42"/>
        <v>0</v>
      </c>
    </row>
    <row r="382" spans="1:30" x14ac:dyDescent="0.3">
      <c r="A382" s="92"/>
      <c r="B382" s="93"/>
      <c r="C382" s="92"/>
      <c r="D382" s="156"/>
      <c r="E382" s="95"/>
      <c r="F382" s="90"/>
      <c r="G382" s="129">
        <f t="shared" si="43"/>
        <v>5</v>
      </c>
      <c r="H382" s="72"/>
      <c r="I382" s="72"/>
      <c r="J382" s="72"/>
      <c r="K382" s="72"/>
      <c r="L382" s="72"/>
      <c r="M382" s="72"/>
      <c r="N382" s="72"/>
      <c r="O382" s="72"/>
      <c r="P382" s="72"/>
      <c r="Q382" s="72"/>
      <c r="R382" s="72"/>
      <c r="S382" s="72"/>
      <c r="T382" s="72"/>
      <c r="U382" s="72"/>
      <c r="V382" s="72"/>
      <c r="W382" s="72"/>
      <c r="X382" s="72"/>
      <c r="Y382" s="72"/>
      <c r="Z382" s="72"/>
      <c r="AA382" s="72"/>
      <c r="AB382" s="72"/>
      <c r="AC382" s="73">
        <f t="shared" si="41"/>
        <v>0</v>
      </c>
      <c r="AD382" s="64">
        <f t="shared" si="42"/>
        <v>0</v>
      </c>
    </row>
    <row r="383" spans="1:30" x14ac:dyDescent="0.3">
      <c r="A383" s="92"/>
      <c r="B383" s="93"/>
      <c r="C383" s="92"/>
      <c r="D383" s="156"/>
      <c r="E383" s="95"/>
      <c r="F383" s="90"/>
      <c r="G383" s="129">
        <f t="shared" si="43"/>
        <v>5</v>
      </c>
      <c r="H383" s="72"/>
      <c r="I383" s="72"/>
      <c r="J383" s="72"/>
      <c r="K383" s="72"/>
      <c r="L383" s="72"/>
      <c r="M383" s="72"/>
      <c r="N383" s="72"/>
      <c r="O383" s="72"/>
      <c r="P383" s="72"/>
      <c r="Q383" s="72"/>
      <c r="R383" s="72"/>
      <c r="S383" s="72"/>
      <c r="T383" s="72"/>
      <c r="U383" s="72"/>
      <c r="V383" s="72"/>
      <c r="W383" s="72"/>
      <c r="X383" s="72"/>
      <c r="Y383" s="72"/>
      <c r="Z383" s="72"/>
      <c r="AA383" s="72"/>
      <c r="AB383" s="72"/>
      <c r="AC383" s="73">
        <f t="shared" si="41"/>
        <v>0</v>
      </c>
      <c r="AD383" s="64">
        <f t="shared" si="42"/>
        <v>0</v>
      </c>
    </row>
    <row r="384" spans="1:30" x14ac:dyDescent="0.3">
      <c r="A384" s="92"/>
      <c r="B384" s="96"/>
      <c r="C384" s="92"/>
      <c r="D384" s="156"/>
      <c r="E384" s="95"/>
      <c r="F384" s="90"/>
      <c r="G384" s="129">
        <f t="shared" si="43"/>
        <v>5</v>
      </c>
      <c r="H384" s="72"/>
      <c r="I384" s="72"/>
      <c r="J384" s="72"/>
      <c r="K384" s="72"/>
      <c r="L384" s="72"/>
      <c r="M384" s="72"/>
      <c r="N384" s="72"/>
      <c r="O384" s="72"/>
      <c r="P384" s="72"/>
      <c r="Q384" s="72"/>
      <c r="R384" s="72"/>
      <c r="S384" s="72"/>
      <c r="T384" s="72"/>
      <c r="U384" s="72"/>
      <c r="V384" s="72"/>
      <c r="W384" s="72"/>
      <c r="X384" s="72"/>
      <c r="Y384" s="72"/>
      <c r="Z384" s="72"/>
      <c r="AA384" s="72"/>
      <c r="AB384" s="72"/>
      <c r="AC384" s="73">
        <f t="shared" si="41"/>
        <v>0</v>
      </c>
      <c r="AD384" s="64">
        <f t="shared" si="42"/>
        <v>0</v>
      </c>
    </row>
    <row r="385" spans="1:38" x14ac:dyDescent="0.3">
      <c r="A385" s="92"/>
      <c r="B385" s="96"/>
      <c r="C385" s="92"/>
      <c r="D385" s="156"/>
      <c r="E385" s="95"/>
      <c r="F385" s="90"/>
      <c r="G385" s="129">
        <f t="shared" si="43"/>
        <v>5</v>
      </c>
      <c r="H385" s="72"/>
      <c r="I385" s="72"/>
      <c r="J385" s="72"/>
      <c r="K385" s="72"/>
      <c r="L385" s="72"/>
      <c r="M385" s="72"/>
      <c r="N385" s="72"/>
      <c r="O385" s="72"/>
      <c r="P385" s="72"/>
      <c r="Q385" s="72"/>
      <c r="R385" s="72"/>
      <c r="S385" s="72"/>
      <c r="T385" s="72"/>
      <c r="U385" s="72"/>
      <c r="V385" s="72"/>
      <c r="W385" s="72"/>
      <c r="X385" s="72"/>
      <c r="Y385" s="72"/>
      <c r="Z385" s="72"/>
      <c r="AA385" s="72"/>
      <c r="AB385" s="72"/>
      <c r="AC385" s="73">
        <f t="shared" si="41"/>
        <v>0</v>
      </c>
      <c r="AD385" s="64">
        <f t="shared" si="42"/>
        <v>0</v>
      </c>
    </row>
    <row r="386" spans="1:38" x14ac:dyDescent="0.3">
      <c r="A386" s="92"/>
      <c r="B386" s="93"/>
      <c r="C386" s="92"/>
      <c r="D386" s="156"/>
      <c r="E386" s="95"/>
      <c r="F386" s="90"/>
      <c r="G386" s="129">
        <f t="shared" si="43"/>
        <v>5</v>
      </c>
      <c r="H386" s="72"/>
      <c r="I386" s="72"/>
      <c r="J386" s="72"/>
      <c r="K386" s="72"/>
      <c r="L386" s="72"/>
      <c r="M386" s="72"/>
      <c r="N386" s="72"/>
      <c r="O386" s="72"/>
      <c r="P386" s="72"/>
      <c r="Q386" s="72"/>
      <c r="R386" s="72"/>
      <c r="S386" s="72"/>
      <c r="T386" s="72"/>
      <c r="U386" s="72"/>
      <c r="V386" s="72"/>
      <c r="W386" s="72"/>
      <c r="X386" s="72"/>
      <c r="Y386" s="72"/>
      <c r="Z386" s="72"/>
      <c r="AA386" s="72"/>
      <c r="AB386" s="72"/>
      <c r="AC386" s="73">
        <f t="shared" si="41"/>
        <v>0</v>
      </c>
      <c r="AD386" s="64">
        <f t="shared" si="42"/>
        <v>0</v>
      </c>
    </row>
    <row r="387" spans="1:38" x14ac:dyDescent="0.3">
      <c r="A387" s="92"/>
      <c r="B387" s="93"/>
      <c r="C387" s="92"/>
      <c r="D387" s="156"/>
      <c r="E387" s="95"/>
      <c r="F387" s="90"/>
      <c r="G387" s="129">
        <f t="shared" si="43"/>
        <v>5</v>
      </c>
      <c r="H387" s="72"/>
      <c r="I387" s="72"/>
      <c r="J387" s="72"/>
      <c r="K387" s="72"/>
      <c r="L387" s="72"/>
      <c r="M387" s="72"/>
      <c r="N387" s="72"/>
      <c r="O387" s="72"/>
      <c r="P387" s="72"/>
      <c r="Q387" s="72"/>
      <c r="R387" s="72"/>
      <c r="S387" s="72"/>
      <c r="T387" s="72"/>
      <c r="U387" s="72"/>
      <c r="V387" s="72"/>
      <c r="W387" s="72"/>
      <c r="X387" s="72"/>
      <c r="Y387" s="72"/>
      <c r="Z387" s="72"/>
      <c r="AA387" s="72"/>
      <c r="AB387" s="72"/>
      <c r="AC387" s="73">
        <f t="shared" si="41"/>
        <v>0</v>
      </c>
      <c r="AD387" s="64">
        <f t="shared" si="42"/>
        <v>0</v>
      </c>
    </row>
    <row r="388" spans="1:38" x14ac:dyDescent="0.3">
      <c r="A388" s="92"/>
      <c r="B388" s="93"/>
      <c r="C388" s="92"/>
      <c r="D388" s="156"/>
      <c r="E388" s="95"/>
      <c r="F388" s="90"/>
      <c r="G388" s="129">
        <f t="shared" si="43"/>
        <v>5</v>
      </c>
      <c r="H388" s="72"/>
      <c r="I388" s="72"/>
      <c r="J388" s="72"/>
      <c r="K388" s="72"/>
      <c r="L388" s="72"/>
      <c r="M388" s="72"/>
      <c r="N388" s="72"/>
      <c r="O388" s="72"/>
      <c r="P388" s="72"/>
      <c r="Q388" s="72"/>
      <c r="R388" s="72"/>
      <c r="S388" s="72"/>
      <c r="T388" s="72"/>
      <c r="U388" s="72"/>
      <c r="V388" s="72"/>
      <c r="W388" s="72"/>
      <c r="X388" s="72"/>
      <c r="Y388" s="72"/>
      <c r="Z388" s="72"/>
      <c r="AA388" s="72"/>
      <c r="AB388" s="72"/>
      <c r="AC388" s="73">
        <f t="shared" si="41"/>
        <v>0</v>
      </c>
      <c r="AD388" s="64">
        <f t="shared" si="42"/>
        <v>0</v>
      </c>
    </row>
    <row r="389" spans="1:38" x14ac:dyDescent="0.3">
      <c r="A389" s="92"/>
      <c r="B389" s="93"/>
      <c r="C389" s="92"/>
      <c r="D389" s="156"/>
      <c r="E389" s="95"/>
      <c r="F389" s="90"/>
      <c r="G389" s="129">
        <f t="shared" si="43"/>
        <v>5</v>
      </c>
      <c r="H389" s="72"/>
      <c r="I389" s="72"/>
      <c r="J389" s="72"/>
      <c r="K389" s="72"/>
      <c r="L389" s="72"/>
      <c r="M389" s="72"/>
      <c r="N389" s="72"/>
      <c r="O389" s="72"/>
      <c r="P389" s="72"/>
      <c r="Q389" s="72"/>
      <c r="R389" s="72"/>
      <c r="S389" s="72"/>
      <c r="T389" s="72"/>
      <c r="U389" s="72"/>
      <c r="V389" s="72"/>
      <c r="W389" s="72"/>
      <c r="X389" s="72"/>
      <c r="Y389" s="72"/>
      <c r="Z389" s="72"/>
      <c r="AA389" s="72"/>
      <c r="AB389" s="72"/>
      <c r="AC389" s="73">
        <f t="shared" si="41"/>
        <v>0</v>
      </c>
      <c r="AD389" s="64">
        <f t="shared" si="42"/>
        <v>0</v>
      </c>
    </row>
    <row r="390" spans="1:38" x14ac:dyDescent="0.3">
      <c r="A390" s="92"/>
      <c r="B390" s="93"/>
      <c r="C390" s="92"/>
      <c r="D390" s="156"/>
      <c r="E390" s="95"/>
      <c r="F390" s="90"/>
      <c r="G390" s="129">
        <f t="shared" si="43"/>
        <v>5</v>
      </c>
      <c r="H390" s="72"/>
      <c r="I390" s="72"/>
      <c r="J390" s="72"/>
      <c r="K390" s="72"/>
      <c r="L390" s="72"/>
      <c r="M390" s="72"/>
      <c r="N390" s="72"/>
      <c r="O390" s="72"/>
      <c r="P390" s="72"/>
      <c r="Q390" s="72"/>
      <c r="R390" s="72"/>
      <c r="S390" s="72"/>
      <c r="T390" s="72"/>
      <c r="U390" s="72"/>
      <c r="V390" s="72"/>
      <c r="W390" s="72"/>
      <c r="X390" s="72"/>
      <c r="Y390" s="72"/>
      <c r="Z390" s="72"/>
      <c r="AA390" s="72"/>
      <c r="AB390" s="72"/>
      <c r="AC390" s="73">
        <f t="shared" si="41"/>
        <v>0</v>
      </c>
      <c r="AD390" s="64">
        <f t="shared" si="42"/>
        <v>0</v>
      </c>
    </row>
    <row r="391" spans="1:38" x14ac:dyDescent="0.3">
      <c r="A391" s="92"/>
      <c r="B391" s="93"/>
      <c r="C391" s="92"/>
      <c r="D391" s="156"/>
      <c r="E391" s="95"/>
      <c r="G391" s="129">
        <f t="shared" si="43"/>
        <v>5</v>
      </c>
      <c r="H391" s="72"/>
      <c r="I391" s="72"/>
      <c r="J391" s="72"/>
      <c r="K391" s="72"/>
      <c r="L391" s="72"/>
      <c r="M391" s="72"/>
      <c r="N391" s="72"/>
      <c r="O391" s="72"/>
      <c r="P391" s="72"/>
      <c r="Q391" s="72"/>
      <c r="R391" s="72"/>
      <c r="S391" s="72"/>
      <c r="T391" s="72"/>
      <c r="U391" s="72"/>
      <c r="V391" s="72"/>
      <c r="W391" s="72"/>
      <c r="X391" s="72"/>
      <c r="Y391" s="72"/>
      <c r="Z391" s="72"/>
      <c r="AA391" s="72"/>
      <c r="AB391" s="72"/>
      <c r="AC391" s="73">
        <f t="shared" si="41"/>
        <v>0</v>
      </c>
      <c r="AD391" s="64">
        <f t="shared" si="42"/>
        <v>0</v>
      </c>
    </row>
    <row r="392" spans="1:38" x14ac:dyDescent="0.3">
      <c r="A392" s="92"/>
      <c r="B392" s="93"/>
      <c r="C392" s="92"/>
      <c r="D392" s="156"/>
      <c r="E392" s="95"/>
      <c r="G392" s="129">
        <f t="shared" si="43"/>
        <v>5</v>
      </c>
      <c r="H392" s="72"/>
      <c r="I392" s="72"/>
      <c r="J392" s="72"/>
      <c r="K392" s="72"/>
      <c r="L392" s="72"/>
      <c r="M392" s="72"/>
      <c r="N392" s="72"/>
      <c r="O392" s="72"/>
      <c r="P392" s="72"/>
      <c r="Q392" s="72"/>
      <c r="R392" s="72"/>
      <c r="S392" s="72"/>
      <c r="T392" s="72"/>
      <c r="U392" s="72"/>
      <c r="V392" s="72"/>
      <c r="W392" s="72"/>
      <c r="X392" s="72"/>
      <c r="Y392" s="72"/>
      <c r="Z392" s="72"/>
      <c r="AA392" s="72"/>
      <c r="AB392" s="72"/>
      <c r="AC392" s="73">
        <f t="shared" si="41"/>
        <v>0</v>
      </c>
      <c r="AD392" s="64">
        <f t="shared" si="42"/>
        <v>0</v>
      </c>
    </row>
    <row r="393" spans="1:38" x14ac:dyDescent="0.3">
      <c r="A393" s="92"/>
      <c r="B393" s="93"/>
      <c r="C393" s="92"/>
      <c r="D393" s="156"/>
      <c r="E393" s="95"/>
      <c r="F393" s="90"/>
      <c r="G393" s="129">
        <f t="shared" si="43"/>
        <v>5</v>
      </c>
      <c r="H393" s="72"/>
      <c r="I393" s="72"/>
      <c r="J393" s="72"/>
      <c r="K393" s="72"/>
      <c r="L393" s="72"/>
      <c r="M393" s="72"/>
      <c r="N393" s="72"/>
      <c r="O393" s="72"/>
      <c r="P393" s="72"/>
      <c r="Q393" s="72"/>
      <c r="R393" s="72"/>
      <c r="S393" s="72"/>
      <c r="T393" s="72"/>
      <c r="U393" s="72"/>
      <c r="V393" s="72"/>
      <c r="W393" s="72"/>
      <c r="X393" s="72"/>
      <c r="Y393" s="72"/>
      <c r="Z393" s="72"/>
      <c r="AA393" s="72"/>
      <c r="AB393" s="72"/>
      <c r="AC393" s="73">
        <f t="shared" si="41"/>
        <v>0</v>
      </c>
      <c r="AD393" s="64">
        <f t="shared" si="42"/>
        <v>0</v>
      </c>
    </row>
    <row r="394" spans="1:38" x14ac:dyDescent="0.3">
      <c r="A394" s="92"/>
      <c r="B394" s="93"/>
      <c r="C394" s="92"/>
      <c r="D394" s="156"/>
      <c r="E394" s="95"/>
      <c r="F394" s="90"/>
      <c r="G394" s="129">
        <f t="shared" si="43"/>
        <v>5</v>
      </c>
      <c r="H394" s="72"/>
      <c r="I394" s="72"/>
      <c r="J394" s="72"/>
      <c r="K394" s="72"/>
      <c r="L394" s="72"/>
      <c r="M394" s="72"/>
      <c r="N394" s="72"/>
      <c r="O394" s="72"/>
      <c r="P394" s="72"/>
      <c r="Q394" s="72"/>
      <c r="R394" s="72"/>
      <c r="S394" s="72"/>
      <c r="T394" s="72"/>
      <c r="U394" s="72"/>
      <c r="V394" s="72"/>
      <c r="W394" s="72"/>
      <c r="X394" s="72"/>
      <c r="Y394" s="72"/>
      <c r="Z394" s="72"/>
      <c r="AA394" s="72"/>
      <c r="AB394" s="72"/>
      <c r="AC394" s="73">
        <f t="shared" si="41"/>
        <v>0</v>
      </c>
      <c r="AD394" s="64">
        <f t="shared" si="42"/>
        <v>0</v>
      </c>
    </row>
    <row r="395" spans="1:38" x14ac:dyDescent="0.3">
      <c r="A395" s="92"/>
      <c r="B395" s="93"/>
      <c r="C395" s="92"/>
      <c r="D395" s="156"/>
      <c r="E395" s="95"/>
      <c r="F395" s="90"/>
      <c r="G395" s="129">
        <f t="shared" si="43"/>
        <v>5</v>
      </c>
      <c r="H395" s="72"/>
      <c r="I395" s="72"/>
      <c r="J395" s="72"/>
      <c r="K395" s="72"/>
      <c r="L395" s="72"/>
      <c r="M395" s="72"/>
      <c r="N395" s="72"/>
      <c r="O395" s="72"/>
      <c r="P395" s="72"/>
      <c r="Q395" s="72"/>
      <c r="R395" s="72"/>
      <c r="S395" s="72"/>
      <c r="T395" s="72"/>
      <c r="U395" s="72"/>
      <c r="V395" s="72"/>
      <c r="W395" s="72"/>
      <c r="X395" s="72"/>
      <c r="Y395" s="72"/>
      <c r="Z395" s="72"/>
      <c r="AA395" s="72"/>
      <c r="AB395" s="72"/>
      <c r="AC395" s="73">
        <f t="shared" si="41"/>
        <v>0</v>
      </c>
      <c r="AD395" s="64">
        <f t="shared" si="42"/>
        <v>0</v>
      </c>
    </row>
    <row r="396" spans="1:38" x14ac:dyDescent="0.3">
      <c r="A396" s="92"/>
      <c r="B396" s="93"/>
      <c r="C396" s="92"/>
      <c r="D396" s="156"/>
      <c r="E396" s="95"/>
      <c r="F396" s="90"/>
      <c r="G396" s="129">
        <f t="shared" si="43"/>
        <v>5</v>
      </c>
      <c r="H396" s="72"/>
      <c r="I396" s="72"/>
      <c r="J396" s="72"/>
      <c r="K396" s="72"/>
      <c r="L396" s="72"/>
      <c r="M396" s="72"/>
      <c r="N396" s="72"/>
      <c r="O396" s="72"/>
      <c r="P396" s="72"/>
      <c r="Q396" s="72"/>
      <c r="R396" s="72"/>
      <c r="S396" s="72"/>
      <c r="T396" s="72"/>
      <c r="U396" s="72"/>
      <c r="V396" s="72"/>
      <c r="W396" s="72"/>
      <c r="X396" s="72"/>
      <c r="Y396" s="72"/>
      <c r="Z396" s="72"/>
      <c r="AA396" s="72"/>
      <c r="AB396" s="72"/>
      <c r="AC396" s="73">
        <f t="shared" si="41"/>
        <v>0</v>
      </c>
      <c r="AD396" s="64">
        <f t="shared" si="42"/>
        <v>0</v>
      </c>
    </row>
    <row r="397" spans="1:38" x14ac:dyDescent="0.3">
      <c r="A397" s="92"/>
      <c r="B397" s="93"/>
      <c r="C397" s="92"/>
      <c r="D397" s="156"/>
      <c r="E397" s="95"/>
      <c r="F397" s="90"/>
      <c r="G397" s="129">
        <f t="shared" si="43"/>
        <v>5</v>
      </c>
      <c r="H397" s="72"/>
      <c r="I397" s="72"/>
      <c r="J397" s="72"/>
      <c r="K397" s="72"/>
      <c r="L397" s="72"/>
      <c r="M397" s="72"/>
      <c r="N397" s="72"/>
      <c r="O397" s="72"/>
      <c r="P397" s="72"/>
      <c r="Q397" s="72"/>
      <c r="R397" s="72"/>
      <c r="S397" s="72"/>
      <c r="T397" s="72"/>
      <c r="U397" s="72"/>
      <c r="V397" s="72"/>
      <c r="W397" s="72"/>
      <c r="X397" s="72"/>
      <c r="Y397" s="72"/>
      <c r="Z397" s="72"/>
      <c r="AA397" s="72"/>
      <c r="AB397" s="72"/>
      <c r="AC397" s="73">
        <f t="shared" si="41"/>
        <v>0</v>
      </c>
      <c r="AD397" s="64">
        <f t="shared" si="42"/>
        <v>0</v>
      </c>
    </row>
    <row r="398" spans="1:38" x14ac:dyDescent="0.3">
      <c r="A398" s="92"/>
      <c r="B398" s="93"/>
      <c r="C398" s="92"/>
      <c r="D398" s="156"/>
      <c r="E398" s="95"/>
      <c r="F398" s="90"/>
      <c r="G398" s="129">
        <f t="shared" si="43"/>
        <v>5</v>
      </c>
      <c r="H398" s="72"/>
      <c r="I398" s="72"/>
      <c r="J398" s="72"/>
      <c r="K398" s="72"/>
      <c r="L398" s="72"/>
      <c r="M398" s="72"/>
      <c r="N398" s="72"/>
      <c r="O398" s="72"/>
      <c r="P398" s="72"/>
      <c r="Q398" s="72"/>
      <c r="R398" s="72"/>
      <c r="S398" s="72"/>
      <c r="T398" s="72"/>
      <c r="U398" s="72"/>
      <c r="V398" s="72"/>
      <c r="W398" s="72"/>
      <c r="X398" s="72"/>
      <c r="Y398" s="72"/>
      <c r="Z398" s="72"/>
      <c r="AA398" s="72"/>
      <c r="AB398" s="72"/>
      <c r="AC398" s="73">
        <f t="shared" si="41"/>
        <v>0</v>
      </c>
      <c r="AD398" s="64">
        <f t="shared" si="42"/>
        <v>0</v>
      </c>
    </row>
    <row r="399" spans="1:38" s="161" customFormat="1" x14ac:dyDescent="0.3">
      <c r="A399" s="163"/>
      <c r="B399" s="164"/>
      <c r="C399" s="163"/>
      <c r="D399" s="156"/>
      <c r="E399" s="95"/>
      <c r="F399" s="89"/>
      <c r="G399" s="129">
        <f t="shared" si="43"/>
        <v>5</v>
      </c>
      <c r="H399" s="148"/>
      <c r="I399" s="148"/>
      <c r="J399" s="148"/>
      <c r="K399" s="148"/>
      <c r="L399" s="148"/>
      <c r="M399" s="148"/>
      <c r="N399" s="148"/>
      <c r="O399" s="148"/>
      <c r="P399" s="148"/>
      <c r="Q399" s="148"/>
      <c r="R399" s="148"/>
      <c r="S399" s="148"/>
      <c r="T399" s="148"/>
      <c r="U399" s="148"/>
      <c r="V399" s="148"/>
      <c r="W399" s="148"/>
      <c r="X399" s="148"/>
      <c r="Y399" s="148"/>
      <c r="Z399" s="148"/>
      <c r="AA399" s="148"/>
      <c r="AB399" s="148"/>
      <c r="AC399" s="73">
        <f t="shared" ref="AC399" si="44">SUM(H399:AB399)</f>
        <v>0</v>
      </c>
      <c r="AD399" s="64">
        <f t="shared" ref="AD399" si="45">AC399-E399</f>
        <v>0</v>
      </c>
      <c r="AE399" s="55"/>
      <c r="AF399" s="147"/>
      <c r="AG399" s="147"/>
      <c r="AH399" s="147"/>
      <c r="AI399" s="147"/>
      <c r="AJ399" s="147"/>
      <c r="AK399" s="147"/>
      <c r="AL399" s="147"/>
    </row>
    <row r="400" spans="1:38" x14ac:dyDescent="0.3">
      <c r="A400" s="92"/>
      <c r="B400" s="93"/>
      <c r="C400" s="92"/>
      <c r="D400" s="156"/>
      <c r="E400" s="95"/>
      <c r="F400" s="90"/>
      <c r="G400" s="129">
        <f t="shared" si="43"/>
        <v>5</v>
      </c>
      <c r="H400" s="72"/>
      <c r="I400" s="72"/>
      <c r="J400" s="72"/>
      <c r="K400" s="72"/>
      <c r="L400" s="72"/>
      <c r="M400" s="72"/>
      <c r="N400" s="72"/>
      <c r="O400" s="72"/>
      <c r="P400" s="72"/>
      <c r="Q400" s="72"/>
      <c r="R400" s="72"/>
      <c r="S400" s="72"/>
      <c r="T400" s="72"/>
      <c r="U400" s="72"/>
      <c r="V400" s="72"/>
      <c r="W400" s="72"/>
      <c r="X400" s="72"/>
      <c r="Y400" s="72"/>
      <c r="Z400" s="72"/>
      <c r="AA400" s="72"/>
      <c r="AB400" s="72"/>
      <c r="AC400" s="73">
        <f t="shared" si="41"/>
        <v>0</v>
      </c>
      <c r="AD400" s="64">
        <f t="shared" si="42"/>
        <v>0</v>
      </c>
    </row>
    <row r="401" spans="1:30" x14ac:dyDescent="0.3">
      <c r="A401" s="92"/>
      <c r="B401" s="93"/>
      <c r="C401" s="92"/>
      <c r="D401" s="156"/>
      <c r="E401" s="95"/>
      <c r="F401" s="90"/>
      <c r="G401" s="129">
        <f t="shared" si="43"/>
        <v>5</v>
      </c>
      <c r="H401" s="72"/>
      <c r="I401" s="72"/>
      <c r="J401" s="72"/>
      <c r="K401" s="72"/>
      <c r="L401" s="72"/>
      <c r="M401" s="72"/>
      <c r="N401" s="72"/>
      <c r="O401" s="72"/>
      <c r="P401" s="72"/>
      <c r="Q401" s="72"/>
      <c r="R401" s="72"/>
      <c r="S401" s="72"/>
      <c r="T401" s="72"/>
      <c r="U401" s="72"/>
      <c r="V401" s="72"/>
      <c r="W401" s="72"/>
      <c r="X401" s="72"/>
      <c r="Y401" s="72"/>
      <c r="Z401" s="72"/>
      <c r="AA401" s="72"/>
      <c r="AB401" s="72"/>
      <c r="AC401" s="73">
        <f t="shared" si="41"/>
        <v>0</v>
      </c>
      <c r="AD401" s="64">
        <f t="shared" si="42"/>
        <v>0</v>
      </c>
    </row>
    <row r="402" spans="1:30" x14ac:dyDescent="0.3">
      <c r="A402" s="92"/>
      <c r="B402" s="93"/>
      <c r="C402" s="92"/>
      <c r="D402" s="94"/>
      <c r="E402" s="95"/>
      <c r="F402" s="90"/>
      <c r="G402" s="129">
        <f t="shared" si="43"/>
        <v>5</v>
      </c>
      <c r="H402" s="72"/>
      <c r="I402" s="72"/>
      <c r="J402" s="72"/>
      <c r="K402" s="72"/>
      <c r="L402" s="72"/>
      <c r="M402" s="72"/>
      <c r="N402" s="72"/>
      <c r="O402" s="72"/>
      <c r="P402" s="72"/>
      <c r="Q402" s="72"/>
      <c r="R402" s="72"/>
      <c r="S402" s="72"/>
      <c r="T402" s="72"/>
      <c r="U402" s="72"/>
      <c r="V402" s="72"/>
      <c r="W402" s="72"/>
      <c r="X402" s="72"/>
      <c r="Y402" s="72"/>
      <c r="Z402" s="72"/>
      <c r="AA402" s="72"/>
      <c r="AB402" s="72"/>
      <c r="AC402" s="73">
        <f t="shared" si="41"/>
        <v>0</v>
      </c>
      <c r="AD402" s="64">
        <f t="shared" si="42"/>
        <v>0</v>
      </c>
    </row>
    <row r="403" spans="1:30" x14ac:dyDescent="0.3">
      <c r="A403" s="92"/>
      <c r="B403" s="93"/>
      <c r="C403" s="92"/>
      <c r="D403" s="94"/>
      <c r="E403" s="95"/>
      <c r="F403" s="90"/>
      <c r="G403" s="129">
        <f t="shared" si="43"/>
        <v>5</v>
      </c>
      <c r="H403" s="72"/>
      <c r="I403" s="72"/>
      <c r="J403" s="72"/>
      <c r="K403" s="72"/>
      <c r="L403" s="72"/>
      <c r="M403" s="72"/>
      <c r="N403" s="72"/>
      <c r="O403" s="72"/>
      <c r="P403" s="72"/>
      <c r="Q403" s="72"/>
      <c r="R403" s="72"/>
      <c r="S403" s="72"/>
      <c r="T403" s="72"/>
      <c r="U403" s="72"/>
      <c r="V403" s="72"/>
      <c r="W403" s="72"/>
      <c r="X403" s="72"/>
      <c r="Y403" s="72"/>
      <c r="Z403" s="72"/>
      <c r="AA403" s="72"/>
      <c r="AB403" s="72"/>
      <c r="AC403" s="73">
        <f t="shared" si="41"/>
        <v>0</v>
      </c>
      <c r="AD403" s="64">
        <f t="shared" si="42"/>
        <v>0</v>
      </c>
    </row>
    <row r="404" spans="1:30" x14ac:dyDescent="0.3">
      <c r="A404" s="92"/>
      <c r="B404" s="93"/>
      <c r="C404" s="92"/>
      <c r="D404" s="94"/>
      <c r="E404" s="95"/>
      <c r="F404" s="90"/>
      <c r="G404" s="129">
        <f t="shared" si="43"/>
        <v>5</v>
      </c>
      <c r="H404" s="72"/>
      <c r="I404" s="72"/>
      <c r="J404" s="72"/>
      <c r="K404" s="72"/>
      <c r="L404" s="72"/>
      <c r="M404" s="72"/>
      <c r="N404" s="72"/>
      <c r="O404" s="72"/>
      <c r="P404" s="72"/>
      <c r="Q404" s="72"/>
      <c r="R404" s="72"/>
      <c r="S404" s="72"/>
      <c r="T404" s="72"/>
      <c r="U404" s="72"/>
      <c r="V404" s="72"/>
      <c r="W404" s="72"/>
      <c r="X404" s="72"/>
      <c r="Y404" s="72"/>
      <c r="Z404" s="72"/>
      <c r="AA404" s="72"/>
      <c r="AB404" s="72"/>
      <c r="AC404" s="73">
        <f t="shared" si="41"/>
        <v>0</v>
      </c>
      <c r="AD404" s="64">
        <f t="shared" si="42"/>
        <v>0</v>
      </c>
    </row>
    <row r="405" spans="1:30" x14ac:dyDescent="0.3">
      <c r="A405" s="92"/>
      <c r="B405" s="93"/>
      <c r="C405" s="92"/>
      <c r="D405" s="94"/>
      <c r="E405" s="95"/>
      <c r="F405" s="90"/>
      <c r="G405" s="129">
        <f t="shared" si="43"/>
        <v>5</v>
      </c>
      <c r="H405" s="72"/>
      <c r="I405" s="72"/>
      <c r="J405" s="72"/>
      <c r="K405" s="72"/>
      <c r="L405" s="72"/>
      <c r="M405" s="72"/>
      <c r="N405" s="72"/>
      <c r="O405" s="72"/>
      <c r="P405" s="72"/>
      <c r="Q405" s="72"/>
      <c r="R405" s="72"/>
      <c r="S405" s="72"/>
      <c r="T405" s="72"/>
      <c r="U405" s="72"/>
      <c r="V405" s="72"/>
      <c r="W405" s="72"/>
      <c r="X405" s="72"/>
      <c r="Y405" s="72"/>
      <c r="Z405" s="72"/>
      <c r="AA405" s="72"/>
      <c r="AB405" s="72"/>
      <c r="AC405" s="73">
        <f t="shared" si="41"/>
        <v>0</v>
      </c>
      <c r="AD405" s="64">
        <f t="shared" si="42"/>
        <v>0</v>
      </c>
    </row>
    <row r="406" spans="1:30" x14ac:dyDescent="0.3">
      <c r="A406" s="92"/>
      <c r="B406" s="93"/>
      <c r="C406" s="92"/>
      <c r="D406" s="94"/>
      <c r="E406" s="95"/>
      <c r="F406" s="90"/>
      <c r="G406" s="129">
        <f t="shared" si="43"/>
        <v>5</v>
      </c>
      <c r="H406" s="72"/>
      <c r="I406" s="72"/>
      <c r="J406" s="72"/>
      <c r="K406" s="72"/>
      <c r="L406" s="72"/>
      <c r="M406" s="72"/>
      <c r="N406" s="72"/>
      <c r="O406" s="72"/>
      <c r="P406" s="72"/>
      <c r="Q406" s="72"/>
      <c r="R406" s="72"/>
      <c r="S406" s="72"/>
      <c r="T406" s="72"/>
      <c r="U406" s="72"/>
      <c r="V406" s="72"/>
      <c r="W406" s="72"/>
      <c r="X406" s="72"/>
      <c r="Y406" s="72"/>
      <c r="Z406" s="72"/>
      <c r="AA406" s="72"/>
      <c r="AB406" s="72"/>
      <c r="AC406" s="73">
        <f t="shared" ref="AC406:AC460" si="46">SUM(H406:AB406)</f>
        <v>0</v>
      </c>
      <c r="AD406" s="64">
        <f t="shared" ref="AD406:AD460" si="47">AC406-E406</f>
        <v>0</v>
      </c>
    </row>
    <row r="407" spans="1:30" x14ac:dyDescent="0.3">
      <c r="A407" s="92"/>
      <c r="B407" s="93"/>
      <c r="C407" s="92"/>
      <c r="D407" s="94"/>
      <c r="E407" s="95"/>
      <c r="F407" s="90"/>
      <c r="G407" s="129">
        <f t="shared" si="43"/>
        <v>5</v>
      </c>
      <c r="H407" s="72"/>
      <c r="I407" s="72"/>
      <c r="J407" s="72"/>
      <c r="K407" s="72"/>
      <c r="L407" s="72"/>
      <c r="M407" s="72"/>
      <c r="N407" s="72"/>
      <c r="O407" s="72"/>
      <c r="P407" s="72"/>
      <c r="Q407" s="72"/>
      <c r="R407" s="72"/>
      <c r="S407" s="72"/>
      <c r="T407" s="72"/>
      <c r="U407" s="72"/>
      <c r="V407" s="72"/>
      <c r="W407" s="72"/>
      <c r="X407" s="72"/>
      <c r="Y407" s="72"/>
      <c r="Z407" s="72"/>
      <c r="AA407" s="72"/>
      <c r="AB407" s="72"/>
      <c r="AC407" s="73">
        <f t="shared" si="46"/>
        <v>0</v>
      </c>
      <c r="AD407" s="64">
        <f t="shared" si="47"/>
        <v>0</v>
      </c>
    </row>
    <row r="408" spans="1:30" x14ac:dyDescent="0.3">
      <c r="A408" s="92"/>
      <c r="B408" s="93"/>
      <c r="C408" s="92"/>
      <c r="D408" s="94"/>
      <c r="E408" s="95"/>
      <c r="F408" s="90"/>
      <c r="G408" s="129">
        <f t="shared" si="43"/>
        <v>5</v>
      </c>
      <c r="H408" s="72"/>
      <c r="I408" s="72"/>
      <c r="J408" s="72"/>
      <c r="K408" s="72"/>
      <c r="L408" s="72"/>
      <c r="M408" s="72"/>
      <c r="N408" s="72"/>
      <c r="O408" s="72"/>
      <c r="P408" s="72"/>
      <c r="Q408" s="72"/>
      <c r="R408" s="72"/>
      <c r="S408" s="72"/>
      <c r="T408" s="72"/>
      <c r="U408" s="72"/>
      <c r="V408" s="72"/>
      <c r="W408" s="72"/>
      <c r="X408" s="72"/>
      <c r="Y408" s="72"/>
      <c r="Z408" s="72"/>
      <c r="AA408" s="72"/>
      <c r="AB408" s="72"/>
      <c r="AC408" s="73">
        <f t="shared" si="46"/>
        <v>0</v>
      </c>
      <c r="AD408" s="64">
        <f t="shared" si="47"/>
        <v>0</v>
      </c>
    </row>
    <row r="409" spans="1:30" x14ac:dyDescent="0.3">
      <c r="A409" s="92"/>
      <c r="B409" s="93"/>
      <c r="C409" s="92"/>
      <c r="D409" s="94"/>
      <c r="E409" s="95"/>
      <c r="F409" s="90"/>
      <c r="G409" s="129">
        <f t="shared" si="43"/>
        <v>5</v>
      </c>
      <c r="H409" s="72"/>
      <c r="I409" s="72"/>
      <c r="J409" s="72"/>
      <c r="K409" s="72"/>
      <c r="L409" s="72"/>
      <c r="M409" s="72"/>
      <c r="N409" s="72"/>
      <c r="O409" s="72"/>
      <c r="P409" s="72"/>
      <c r="Q409" s="72"/>
      <c r="R409" s="72"/>
      <c r="S409" s="72"/>
      <c r="T409" s="72"/>
      <c r="U409" s="72"/>
      <c r="V409" s="72"/>
      <c r="W409" s="72"/>
      <c r="X409" s="72"/>
      <c r="Y409" s="72"/>
      <c r="Z409" s="72"/>
      <c r="AA409" s="72"/>
      <c r="AB409" s="72"/>
      <c r="AC409" s="73">
        <f t="shared" si="46"/>
        <v>0</v>
      </c>
      <c r="AD409" s="64">
        <f t="shared" si="47"/>
        <v>0</v>
      </c>
    </row>
    <row r="410" spans="1:30" x14ac:dyDescent="0.3">
      <c r="A410" s="92"/>
      <c r="B410" s="93"/>
      <c r="C410" s="92"/>
      <c r="D410" s="94"/>
      <c r="E410" s="95"/>
      <c r="F410" s="90"/>
      <c r="G410" s="129">
        <f t="shared" si="43"/>
        <v>5</v>
      </c>
      <c r="H410" s="72"/>
      <c r="I410" s="72"/>
      <c r="J410" s="72"/>
      <c r="K410" s="72"/>
      <c r="L410" s="72"/>
      <c r="M410" s="72"/>
      <c r="N410" s="72"/>
      <c r="O410" s="72"/>
      <c r="P410" s="72"/>
      <c r="Q410" s="72"/>
      <c r="R410" s="72"/>
      <c r="S410" s="72"/>
      <c r="T410" s="72"/>
      <c r="U410" s="72"/>
      <c r="V410" s="72"/>
      <c r="W410" s="72"/>
      <c r="X410" s="72"/>
      <c r="Y410" s="72"/>
      <c r="Z410" s="72"/>
      <c r="AA410" s="72"/>
      <c r="AB410" s="72"/>
      <c r="AC410" s="73">
        <f t="shared" si="46"/>
        <v>0</v>
      </c>
      <c r="AD410" s="64">
        <f t="shared" si="47"/>
        <v>0</v>
      </c>
    </row>
    <row r="411" spans="1:30" x14ac:dyDescent="0.3">
      <c r="A411" s="92"/>
      <c r="B411" s="93"/>
      <c r="C411" s="92"/>
      <c r="D411" s="94"/>
      <c r="E411" s="95"/>
      <c r="F411" s="90"/>
      <c r="G411" s="129">
        <f t="shared" si="43"/>
        <v>5</v>
      </c>
      <c r="H411" s="72"/>
      <c r="I411" s="72"/>
      <c r="J411" s="72"/>
      <c r="K411" s="72"/>
      <c r="L411" s="72"/>
      <c r="M411" s="72"/>
      <c r="N411" s="72"/>
      <c r="O411" s="72"/>
      <c r="P411" s="72"/>
      <c r="Q411" s="72"/>
      <c r="R411" s="72"/>
      <c r="S411" s="72"/>
      <c r="T411" s="72"/>
      <c r="U411" s="72"/>
      <c r="V411" s="72"/>
      <c r="W411" s="72"/>
      <c r="X411" s="72"/>
      <c r="Y411" s="72"/>
      <c r="Z411" s="72"/>
      <c r="AA411" s="72"/>
      <c r="AB411" s="72"/>
      <c r="AC411" s="73">
        <f t="shared" si="46"/>
        <v>0</v>
      </c>
      <c r="AD411" s="64">
        <f t="shared" si="47"/>
        <v>0</v>
      </c>
    </row>
    <row r="412" spans="1:30" x14ac:dyDescent="0.3">
      <c r="A412" s="92"/>
      <c r="B412" s="93"/>
      <c r="C412" s="92"/>
      <c r="D412" s="94"/>
      <c r="E412" s="95"/>
      <c r="F412" s="90"/>
      <c r="G412" s="129">
        <f t="shared" si="43"/>
        <v>5</v>
      </c>
      <c r="H412" s="72"/>
      <c r="I412" s="72"/>
      <c r="J412" s="72"/>
      <c r="K412" s="72"/>
      <c r="L412" s="72"/>
      <c r="M412" s="72"/>
      <c r="N412" s="72"/>
      <c r="O412" s="72"/>
      <c r="P412" s="72"/>
      <c r="Q412" s="72"/>
      <c r="R412" s="72"/>
      <c r="S412" s="72"/>
      <c r="T412" s="72"/>
      <c r="U412" s="72"/>
      <c r="V412" s="72"/>
      <c r="W412" s="72"/>
      <c r="X412" s="72"/>
      <c r="Y412" s="72"/>
      <c r="Z412" s="72"/>
      <c r="AA412" s="72"/>
      <c r="AB412" s="72"/>
      <c r="AC412" s="73">
        <f t="shared" si="46"/>
        <v>0</v>
      </c>
      <c r="AD412" s="64">
        <f t="shared" si="47"/>
        <v>0</v>
      </c>
    </row>
    <row r="413" spans="1:30" x14ac:dyDescent="0.3">
      <c r="A413" s="92"/>
      <c r="B413" s="93"/>
      <c r="C413" s="92"/>
      <c r="D413" s="94"/>
      <c r="E413" s="95"/>
      <c r="F413" s="90"/>
      <c r="G413" s="129">
        <f t="shared" si="43"/>
        <v>5</v>
      </c>
      <c r="H413" s="72"/>
      <c r="I413" s="72"/>
      <c r="J413" s="72"/>
      <c r="K413" s="72"/>
      <c r="L413" s="72"/>
      <c r="M413" s="72"/>
      <c r="N413" s="72"/>
      <c r="O413" s="72"/>
      <c r="P413" s="72"/>
      <c r="Q413" s="72"/>
      <c r="R413" s="72"/>
      <c r="S413" s="72"/>
      <c r="T413" s="72"/>
      <c r="U413" s="72"/>
      <c r="V413" s="72"/>
      <c r="W413" s="72"/>
      <c r="X413" s="72"/>
      <c r="Y413" s="72"/>
      <c r="Z413" s="72"/>
      <c r="AA413" s="72"/>
      <c r="AB413" s="72"/>
      <c r="AC413" s="73">
        <f t="shared" si="46"/>
        <v>0</v>
      </c>
      <c r="AD413" s="64">
        <f t="shared" si="47"/>
        <v>0</v>
      </c>
    </row>
    <row r="414" spans="1:30" x14ac:dyDescent="0.3">
      <c r="A414" s="92"/>
      <c r="B414" s="93"/>
      <c r="C414" s="92"/>
      <c r="D414" s="94"/>
      <c r="E414" s="95"/>
      <c r="F414" s="90"/>
      <c r="G414" s="129">
        <f t="shared" si="43"/>
        <v>5</v>
      </c>
      <c r="H414" s="72"/>
      <c r="I414" s="72"/>
      <c r="J414" s="72"/>
      <c r="K414" s="72"/>
      <c r="L414" s="72"/>
      <c r="M414" s="72"/>
      <c r="N414" s="72"/>
      <c r="O414" s="72"/>
      <c r="P414" s="72"/>
      <c r="Q414" s="72"/>
      <c r="R414" s="72"/>
      <c r="S414" s="72"/>
      <c r="T414" s="72"/>
      <c r="U414" s="72"/>
      <c r="V414" s="72"/>
      <c r="W414" s="72"/>
      <c r="X414" s="72"/>
      <c r="Y414" s="72"/>
      <c r="Z414" s="72"/>
      <c r="AA414" s="72"/>
      <c r="AB414" s="72"/>
      <c r="AC414" s="73">
        <f t="shared" si="46"/>
        <v>0</v>
      </c>
      <c r="AD414" s="64">
        <f t="shared" si="47"/>
        <v>0</v>
      </c>
    </row>
    <row r="415" spans="1:30" x14ac:dyDescent="0.3">
      <c r="A415" s="92"/>
      <c r="B415" s="93"/>
      <c r="C415" s="92"/>
      <c r="D415" s="94"/>
      <c r="E415" s="95"/>
      <c r="F415" s="90"/>
      <c r="G415" s="129">
        <f t="shared" si="43"/>
        <v>5</v>
      </c>
      <c r="H415" s="72"/>
      <c r="I415" s="72"/>
      <c r="J415" s="72"/>
      <c r="K415" s="72"/>
      <c r="L415" s="72"/>
      <c r="M415" s="72"/>
      <c r="N415" s="72"/>
      <c r="O415" s="72"/>
      <c r="P415" s="72"/>
      <c r="Q415" s="72"/>
      <c r="R415" s="72"/>
      <c r="S415" s="72"/>
      <c r="T415" s="72"/>
      <c r="U415" s="72"/>
      <c r="V415" s="72"/>
      <c r="W415" s="72"/>
      <c r="X415" s="72"/>
      <c r="Y415" s="72"/>
      <c r="Z415" s="72"/>
      <c r="AA415" s="72"/>
      <c r="AB415" s="72"/>
      <c r="AC415" s="73">
        <f t="shared" si="46"/>
        <v>0</v>
      </c>
      <c r="AD415" s="64">
        <f t="shared" si="47"/>
        <v>0</v>
      </c>
    </row>
    <row r="416" spans="1:30" x14ac:dyDescent="0.3">
      <c r="A416" s="92"/>
      <c r="B416" s="93"/>
      <c r="C416" s="92"/>
      <c r="D416" s="94"/>
      <c r="E416" s="95"/>
      <c r="F416" s="90"/>
      <c r="G416" s="129">
        <f t="shared" si="43"/>
        <v>5</v>
      </c>
      <c r="H416" s="72"/>
      <c r="I416" s="72"/>
      <c r="J416" s="72"/>
      <c r="K416" s="72"/>
      <c r="L416" s="72"/>
      <c r="M416" s="72"/>
      <c r="N416" s="72"/>
      <c r="O416" s="72"/>
      <c r="P416" s="72"/>
      <c r="Q416" s="72"/>
      <c r="R416" s="72"/>
      <c r="S416" s="72"/>
      <c r="T416" s="72"/>
      <c r="U416" s="72"/>
      <c r="V416" s="72"/>
      <c r="W416" s="72"/>
      <c r="X416" s="72"/>
      <c r="Y416" s="72"/>
      <c r="Z416" s="72"/>
      <c r="AA416" s="72"/>
      <c r="AB416" s="72"/>
      <c r="AC416" s="73">
        <f t="shared" si="46"/>
        <v>0</v>
      </c>
      <c r="AD416" s="64">
        <f t="shared" si="47"/>
        <v>0</v>
      </c>
    </row>
    <row r="417" spans="1:30" x14ac:dyDescent="0.3">
      <c r="A417" s="92"/>
      <c r="B417" s="93"/>
      <c r="C417" s="92"/>
      <c r="D417" s="94"/>
      <c r="E417" s="95"/>
      <c r="F417" s="90"/>
      <c r="G417" s="129">
        <f t="shared" si="43"/>
        <v>5</v>
      </c>
      <c r="H417" s="72"/>
      <c r="I417" s="72"/>
      <c r="J417" s="72"/>
      <c r="K417" s="72"/>
      <c r="L417" s="72"/>
      <c r="M417" s="72"/>
      <c r="N417" s="72"/>
      <c r="O417" s="72"/>
      <c r="P417" s="72"/>
      <c r="Q417" s="72"/>
      <c r="R417" s="72"/>
      <c r="S417" s="72"/>
      <c r="T417" s="72"/>
      <c r="U417" s="72"/>
      <c r="V417" s="72"/>
      <c r="W417" s="72"/>
      <c r="X417" s="72"/>
      <c r="Y417" s="72"/>
      <c r="Z417" s="72"/>
      <c r="AA417" s="72"/>
      <c r="AB417" s="72"/>
      <c r="AC417" s="73">
        <f t="shared" si="46"/>
        <v>0</v>
      </c>
      <c r="AD417" s="64">
        <f t="shared" si="47"/>
        <v>0</v>
      </c>
    </row>
    <row r="418" spans="1:30" x14ac:dyDescent="0.3">
      <c r="A418" s="92"/>
      <c r="B418" s="93"/>
      <c r="C418" s="92"/>
      <c r="D418" s="94"/>
      <c r="E418" s="95"/>
      <c r="F418" s="90"/>
      <c r="G418" s="129">
        <f t="shared" si="43"/>
        <v>5</v>
      </c>
      <c r="H418" s="72"/>
      <c r="I418" s="72"/>
      <c r="J418" s="72"/>
      <c r="K418" s="72"/>
      <c r="L418" s="72"/>
      <c r="M418" s="72"/>
      <c r="N418" s="72"/>
      <c r="O418" s="72"/>
      <c r="P418" s="72"/>
      <c r="Q418" s="72"/>
      <c r="R418" s="72"/>
      <c r="S418" s="72"/>
      <c r="T418" s="72"/>
      <c r="U418" s="72"/>
      <c r="V418" s="72"/>
      <c r="W418" s="72"/>
      <c r="X418" s="72"/>
      <c r="Y418" s="72"/>
      <c r="Z418" s="72"/>
      <c r="AA418" s="72"/>
      <c r="AB418" s="72"/>
      <c r="AC418" s="73">
        <f t="shared" si="46"/>
        <v>0</v>
      </c>
      <c r="AD418" s="64">
        <f t="shared" si="47"/>
        <v>0</v>
      </c>
    </row>
    <row r="419" spans="1:30" x14ac:dyDescent="0.3">
      <c r="A419" s="92"/>
      <c r="B419" s="93"/>
      <c r="C419" s="92"/>
      <c r="D419" s="94"/>
      <c r="E419" s="95"/>
      <c r="F419" s="90"/>
      <c r="G419" s="129">
        <f t="shared" si="43"/>
        <v>5</v>
      </c>
      <c r="H419" s="72"/>
      <c r="I419" s="72"/>
      <c r="J419" s="72"/>
      <c r="K419" s="72"/>
      <c r="L419" s="72"/>
      <c r="M419" s="72"/>
      <c r="N419" s="72"/>
      <c r="O419" s="72"/>
      <c r="P419" s="72"/>
      <c r="Q419" s="72"/>
      <c r="R419" s="72"/>
      <c r="S419" s="72"/>
      <c r="T419" s="72"/>
      <c r="U419" s="72"/>
      <c r="V419" s="72"/>
      <c r="W419" s="72"/>
      <c r="X419" s="72"/>
      <c r="Y419" s="72"/>
      <c r="Z419" s="72"/>
      <c r="AA419" s="72"/>
      <c r="AB419" s="72"/>
      <c r="AC419" s="73">
        <f t="shared" si="46"/>
        <v>0</v>
      </c>
      <c r="AD419" s="64">
        <f t="shared" si="47"/>
        <v>0</v>
      </c>
    </row>
    <row r="420" spans="1:30" x14ac:dyDescent="0.3">
      <c r="A420" s="92"/>
      <c r="B420" s="93"/>
      <c r="C420" s="92"/>
      <c r="D420" s="94"/>
      <c r="E420" s="95"/>
      <c r="F420" s="90"/>
      <c r="G420" s="129">
        <f>+G419+E420</f>
        <v>5</v>
      </c>
      <c r="H420" s="72"/>
      <c r="I420" s="72"/>
      <c r="J420" s="72"/>
      <c r="K420" s="72"/>
      <c r="L420" s="72"/>
      <c r="M420" s="72"/>
      <c r="N420" s="72"/>
      <c r="O420" s="72"/>
      <c r="P420" s="72"/>
      <c r="Q420" s="72"/>
      <c r="R420" s="72"/>
      <c r="S420" s="72"/>
      <c r="T420" s="72"/>
      <c r="U420" s="72"/>
      <c r="V420" s="72"/>
      <c r="W420" s="72"/>
      <c r="X420" s="72"/>
      <c r="Y420" s="72"/>
      <c r="Z420" s="72"/>
      <c r="AA420" s="72"/>
      <c r="AB420" s="72"/>
      <c r="AC420" s="73">
        <f t="shared" si="46"/>
        <v>0</v>
      </c>
      <c r="AD420" s="64">
        <f t="shared" si="47"/>
        <v>0</v>
      </c>
    </row>
    <row r="421" spans="1:30" x14ac:dyDescent="0.3">
      <c r="A421" s="92"/>
      <c r="B421" s="93"/>
      <c r="C421" s="92"/>
      <c r="D421" s="94"/>
      <c r="E421" s="95"/>
      <c r="F421" s="90"/>
      <c r="G421" s="129">
        <f t="shared" si="43"/>
        <v>5</v>
      </c>
      <c r="H421" s="72"/>
      <c r="I421" s="72"/>
      <c r="J421" s="72"/>
      <c r="K421" s="72"/>
      <c r="L421" s="72"/>
      <c r="M421" s="72"/>
      <c r="N421" s="72"/>
      <c r="O421" s="72"/>
      <c r="P421" s="72"/>
      <c r="Q421" s="72"/>
      <c r="R421" s="72"/>
      <c r="S421" s="72"/>
      <c r="T421" s="72"/>
      <c r="U421" s="72"/>
      <c r="V421" s="72"/>
      <c r="W421" s="72"/>
      <c r="X421" s="72"/>
      <c r="Y421" s="72"/>
      <c r="Z421" s="72"/>
      <c r="AA421" s="72"/>
      <c r="AB421" s="72"/>
      <c r="AC421" s="73">
        <f t="shared" si="46"/>
        <v>0</v>
      </c>
      <c r="AD421" s="64">
        <f t="shared" si="47"/>
        <v>0</v>
      </c>
    </row>
    <row r="422" spans="1:30" x14ac:dyDescent="0.3">
      <c r="A422" s="92"/>
      <c r="B422" s="93"/>
      <c r="C422" s="92"/>
      <c r="D422" s="94"/>
      <c r="E422" s="95"/>
      <c r="F422" s="90"/>
      <c r="G422" s="129">
        <f t="shared" si="43"/>
        <v>5</v>
      </c>
      <c r="H422" s="72"/>
      <c r="I422" s="72"/>
      <c r="J422" s="72"/>
      <c r="K422" s="72"/>
      <c r="L422" s="72"/>
      <c r="M422" s="72"/>
      <c r="N422" s="72"/>
      <c r="O422" s="72"/>
      <c r="P422" s="72"/>
      <c r="Q422" s="72"/>
      <c r="R422" s="72"/>
      <c r="S422" s="72"/>
      <c r="T422" s="72"/>
      <c r="U422" s="72"/>
      <c r="V422" s="72"/>
      <c r="W422" s="72"/>
      <c r="X422" s="72"/>
      <c r="Y422" s="72"/>
      <c r="Z422" s="72"/>
      <c r="AA422" s="72"/>
      <c r="AB422" s="72"/>
      <c r="AC422" s="73">
        <f t="shared" si="46"/>
        <v>0</v>
      </c>
      <c r="AD422" s="64">
        <f t="shared" si="47"/>
        <v>0</v>
      </c>
    </row>
    <row r="423" spans="1:30" x14ac:dyDescent="0.3">
      <c r="A423" s="92"/>
      <c r="B423" s="93"/>
      <c r="C423" s="92"/>
      <c r="D423" s="94"/>
      <c r="E423" s="95"/>
      <c r="F423" s="90"/>
      <c r="G423" s="129">
        <f t="shared" si="43"/>
        <v>5</v>
      </c>
      <c r="H423" s="72"/>
      <c r="I423" s="72"/>
      <c r="J423" s="72"/>
      <c r="K423" s="72"/>
      <c r="L423" s="72"/>
      <c r="M423" s="72"/>
      <c r="N423" s="72"/>
      <c r="O423" s="72"/>
      <c r="P423" s="72"/>
      <c r="Q423" s="72"/>
      <c r="R423" s="72"/>
      <c r="S423" s="72"/>
      <c r="T423" s="72"/>
      <c r="U423" s="72"/>
      <c r="V423" s="72"/>
      <c r="W423" s="72"/>
      <c r="X423" s="72"/>
      <c r="Y423" s="72"/>
      <c r="Z423" s="72"/>
      <c r="AA423" s="72"/>
      <c r="AB423" s="72"/>
      <c r="AC423" s="73">
        <f t="shared" si="46"/>
        <v>0</v>
      </c>
      <c r="AD423" s="64">
        <f t="shared" si="47"/>
        <v>0</v>
      </c>
    </row>
    <row r="424" spans="1:30" x14ac:dyDescent="0.3">
      <c r="A424" s="92"/>
      <c r="B424" s="93"/>
      <c r="C424" s="92"/>
      <c r="D424" s="94"/>
      <c r="E424" s="95"/>
      <c r="F424" s="90"/>
      <c r="G424" s="129">
        <f t="shared" si="43"/>
        <v>5</v>
      </c>
      <c r="H424" s="72"/>
      <c r="I424" s="72"/>
      <c r="J424" s="72"/>
      <c r="K424" s="72"/>
      <c r="L424" s="72"/>
      <c r="M424" s="72"/>
      <c r="N424" s="72"/>
      <c r="O424" s="72"/>
      <c r="P424" s="72"/>
      <c r="Q424" s="72"/>
      <c r="R424" s="72"/>
      <c r="S424" s="72"/>
      <c r="T424" s="72"/>
      <c r="U424" s="72"/>
      <c r="V424" s="72"/>
      <c r="W424" s="72"/>
      <c r="X424" s="72"/>
      <c r="Y424" s="72"/>
      <c r="Z424" s="72"/>
      <c r="AA424" s="72"/>
      <c r="AB424" s="72"/>
      <c r="AC424" s="73">
        <f t="shared" si="46"/>
        <v>0</v>
      </c>
      <c r="AD424" s="64">
        <f t="shared" si="47"/>
        <v>0</v>
      </c>
    </row>
    <row r="425" spans="1:30" x14ac:dyDescent="0.3">
      <c r="A425" s="92"/>
      <c r="B425" s="93"/>
      <c r="C425" s="92"/>
      <c r="D425" s="94"/>
      <c r="E425" s="95"/>
      <c r="F425" s="90"/>
      <c r="G425" s="129">
        <f t="shared" si="43"/>
        <v>5</v>
      </c>
      <c r="H425" s="72"/>
      <c r="I425" s="72"/>
      <c r="J425" s="72"/>
      <c r="K425" s="72"/>
      <c r="L425" s="72"/>
      <c r="M425" s="72"/>
      <c r="N425" s="72"/>
      <c r="O425" s="72"/>
      <c r="P425" s="72"/>
      <c r="Q425" s="72"/>
      <c r="R425" s="72"/>
      <c r="S425" s="72"/>
      <c r="T425" s="72"/>
      <c r="U425" s="72"/>
      <c r="V425" s="72"/>
      <c r="W425" s="72"/>
      <c r="X425" s="72"/>
      <c r="Y425" s="72"/>
      <c r="Z425" s="72"/>
      <c r="AA425" s="72"/>
      <c r="AB425" s="72"/>
      <c r="AC425" s="73">
        <f t="shared" si="46"/>
        <v>0</v>
      </c>
      <c r="AD425" s="64">
        <f t="shared" si="47"/>
        <v>0</v>
      </c>
    </row>
    <row r="426" spans="1:30" x14ac:dyDescent="0.3">
      <c r="A426" s="92"/>
      <c r="B426" s="93"/>
      <c r="C426" s="92"/>
      <c r="D426" s="94"/>
      <c r="E426" s="95"/>
      <c r="F426" s="90"/>
      <c r="G426" s="129">
        <f t="shared" si="43"/>
        <v>5</v>
      </c>
      <c r="H426" s="72"/>
      <c r="I426" s="72"/>
      <c r="J426" s="72"/>
      <c r="K426" s="72"/>
      <c r="L426" s="72"/>
      <c r="M426" s="72"/>
      <c r="N426" s="72"/>
      <c r="O426" s="72"/>
      <c r="P426" s="72"/>
      <c r="Q426" s="72"/>
      <c r="R426" s="72"/>
      <c r="S426" s="72"/>
      <c r="T426" s="72"/>
      <c r="U426" s="72"/>
      <c r="V426" s="72"/>
      <c r="W426" s="72"/>
      <c r="X426" s="72"/>
      <c r="Y426" s="72"/>
      <c r="Z426" s="72"/>
      <c r="AA426" s="72"/>
      <c r="AB426" s="72"/>
      <c r="AC426" s="73">
        <f t="shared" si="46"/>
        <v>0</v>
      </c>
      <c r="AD426" s="64">
        <f t="shared" si="47"/>
        <v>0</v>
      </c>
    </row>
    <row r="427" spans="1:30" x14ac:dyDescent="0.3">
      <c r="A427" s="92"/>
      <c r="B427" s="93"/>
      <c r="C427" s="92"/>
      <c r="D427" s="94"/>
      <c r="E427" s="95"/>
      <c r="F427" s="90"/>
      <c r="G427" s="129">
        <f t="shared" si="43"/>
        <v>5</v>
      </c>
      <c r="H427" s="72"/>
      <c r="I427" s="72"/>
      <c r="J427" s="72"/>
      <c r="K427" s="72"/>
      <c r="L427" s="72"/>
      <c r="M427" s="72"/>
      <c r="N427" s="72"/>
      <c r="O427" s="72"/>
      <c r="P427" s="72"/>
      <c r="Q427" s="72"/>
      <c r="R427" s="72"/>
      <c r="S427" s="72"/>
      <c r="T427" s="72"/>
      <c r="U427" s="72"/>
      <c r="V427" s="72"/>
      <c r="W427" s="72"/>
      <c r="X427" s="72"/>
      <c r="Y427" s="72"/>
      <c r="Z427" s="72"/>
      <c r="AA427" s="72"/>
      <c r="AB427" s="72"/>
      <c r="AC427" s="73">
        <f t="shared" si="46"/>
        <v>0</v>
      </c>
      <c r="AD427" s="64">
        <f t="shared" si="47"/>
        <v>0</v>
      </c>
    </row>
    <row r="428" spans="1:30" x14ac:dyDescent="0.3">
      <c r="A428" s="92"/>
      <c r="B428" s="93"/>
      <c r="C428" s="92"/>
      <c r="D428" s="94"/>
      <c r="E428" s="95"/>
      <c r="F428" s="90"/>
      <c r="G428" s="129">
        <f t="shared" si="43"/>
        <v>5</v>
      </c>
      <c r="H428" s="72"/>
      <c r="I428" s="72"/>
      <c r="J428" s="72"/>
      <c r="K428" s="72"/>
      <c r="L428" s="72"/>
      <c r="M428" s="72"/>
      <c r="N428" s="72"/>
      <c r="O428" s="72"/>
      <c r="P428" s="72"/>
      <c r="Q428" s="72"/>
      <c r="R428" s="72"/>
      <c r="S428" s="72"/>
      <c r="T428" s="72"/>
      <c r="U428" s="72"/>
      <c r="V428" s="72"/>
      <c r="W428" s="72"/>
      <c r="X428" s="72"/>
      <c r="Y428" s="72"/>
      <c r="Z428" s="72"/>
      <c r="AA428" s="72"/>
      <c r="AB428" s="72"/>
      <c r="AC428" s="73">
        <f t="shared" si="46"/>
        <v>0</v>
      </c>
      <c r="AD428" s="64">
        <f t="shared" si="47"/>
        <v>0</v>
      </c>
    </row>
    <row r="429" spans="1:30" x14ac:dyDescent="0.3">
      <c r="A429" s="92"/>
      <c r="B429" s="93"/>
      <c r="C429" s="92"/>
      <c r="D429" s="94"/>
      <c r="E429" s="95"/>
      <c r="F429" s="90"/>
      <c r="G429" s="129">
        <f t="shared" si="43"/>
        <v>5</v>
      </c>
      <c r="H429" s="72"/>
      <c r="I429" s="72"/>
      <c r="J429" s="72"/>
      <c r="K429" s="72"/>
      <c r="L429" s="72"/>
      <c r="M429" s="72"/>
      <c r="N429" s="72"/>
      <c r="O429" s="72"/>
      <c r="P429" s="72"/>
      <c r="Q429" s="72"/>
      <c r="R429" s="72"/>
      <c r="S429" s="72"/>
      <c r="T429" s="72"/>
      <c r="U429" s="72"/>
      <c r="V429" s="72"/>
      <c r="W429" s="72"/>
      <c r="X429" s="72"/>
      <c r="Y429" s="72"/>
      <c r="Z429" s="72"/>
      <c r="AA429" s="72"/>
      <c r="AB429" s="72"/>
      <c r="AC429" s="73">
        <f t="shared" si="46"/>
        <v>0</v>
      </c>
      <c r="AD429" s="64">
        <f t="shared" si="47"/>
        <v>0</v>
      </c>
    </row>
    <row r="430" spans="1:30" x14ac:dyDescent="0.3">
      <c r="A430" s="92"/>
      <c r="B430" s="93"/>
      <c r="C430" s="92"/>
      <c r="D430" s="94"/>
      <c r="E430" s="95"/>
      <c r="F430" s="90"/>
      <c r="G430" s="129">
        <f t="shared" si="43"/>
        <v>5</v>
      </c>
      <c r="H430" s="72"/>
      <c r="I430" s="72"/>
      <c r="J430" s="72"/>
      <c r="K430" s="72"/>
      <c r="L430" s="72"/>
      <c r="M430" s="72"/>
      <c r="N430" s="72"/>
      <c r="O430" s="72"/>
      <c r="P430" s="72"/>
      <c r="Q430" s="72"/>
      <c r="R430" s="72"/>
      <c r="S430" s="72"/>
      <c r="T430" s="72"/>
      <c r="U430" s="72"/>
      <c r="V430" s="72"/>
      <c r="W430" s="72"/>
      <c r="X430" s="72"/>
      <c r="Y430" s="72"/>
      <c r="Z430" s="72"/>
      <c r="AA430" s="72"/>
      <c r="AB430" s="72"/>
      <c r="AC430" s="73">
        <f t="shared" si="46"/>
        <v>0</v>
      </c>
      <c r="AD430" s="64">
        <f t="shared" si="47"/>
        <v>0</v>
      </c>
    </row>
    <row r="431" spans="1:30" x14ac:dyDescent="0.3">
      <c r="A431" s="92"/>
      <c r="B431" s="93"/>
      <c r="C431" s="92"/>
      <c r="D431" s="94"/>
      <c r="E431" s="95"/>
      <c r="F431" s="90"/>
      <c r="G431" s="129">
        <f t="shared" si="43"/>
        <v>5</v>
      </c>
      <c r="H431" s="72"/>
      <c r="I431" s="72"/>
      <c r="J431" s="72"/>
      <c r="K431" s="72"/>
      <c r="L431" s="72"/>
      <c r="M431" s="72"/>
      <c r="N431" s="72"/>
      <c r="O431" s="72"/>
      <c r="P431" s="72"/>
      <c r="Q431" s="72"/>
      <c r="R431" s="72"/>
      <c r="S431" s="72"/>
      <c r="T431" s="72"/>
      <c r="U431" s="72"/>
      <c r="V431" s="72"/>
      <c r="W431" s="72"/>
      <c r="X431" s="72"/>
      <c r="Y431" s="72"/>
      <c r="Z431" s="72"/>
      <c r="AA431" s="72"/>
      <c r="AB431" s="72"/>
      <c r="AC431" s="73">
        <f t="shared" si="46"/>
        <v>0</v>
      </c>
      <c r="AD431" s="64">
        <f t="shared" si="47"/>
        <v>0</v>
      </c>
    </row>
    <row r="432" spans="1:30" x14ac:dyDescent="0.3">
      <c r="A432" s="92"/>
      <c r="B432" s="93"/>
      <c r="C432" s="92"/>
      <c r="D432" s="94"/>
      <c r="E432" s="95"/>
      <c r="F432" s="90"/>
      <c r="G432" s="129">
        <f t="shared" si="43"/>
        <v>5</v>
      </c>
      <c r="H432" s="72"/>
      <c r="I432" s="72"/>
      <c r="J432" s="72"/>
      <c r="K432" s="72"/>
      <c r="L432" s="72"/>
      <c r="M432" s="72"/>
      <c r="N432" s="72"/>
      <c r="O432" s="72"/>
      <c r="P432" s="72"/>
      <c r="Q432" s="72"/>
      <c r="R432" s="72"/>
      <c r="S432" s="72"/>
      <c r="T432" s="72"/>
      <c r="U432" s="72"/>
      <c r="V432" s="72"/>
      <c r="W432" s="72"/>
      <c r="X432" s="72"/>
      <c r="Y432" s="72"/>
      <c r="Z432" s="72"/>
      <c r="AA432" s="72"/>
      <c r="AB432" s="72"/>
      <c r="AC432" s="73">
        <f t="shared" si="46"/>
        <v>0</v>
      </c>
      <c r="AD432" s="64">
        <f t="shared" si="47"/>
        <v>0</v>
      </c>
    </row>
    <row r="433" spans="1:30" x14ac:dyDescent="0.3">
      <c r="A433" s="92"/>
      <c r="B433" s="93"/>
      <c r="C433" s="92"/>
      <c r="D433" s="94"/>
      <c r="E433" s="95"/>
      <c r="F433" s="90"/>
      <c r="G433" s="129">
        <f t="shared" si="43"/>
        <v>5</v>
      </c>
      <c r="H433" s="72"/>
      <c r="I433" s="72"/>
      <c r="J433" s="72"/>
      <c r="K433" s="72"/>
      <c r="L433" s="72"/>
      <c r="M433" s="72"/>
      <c r="N433" s="72"/>
      <c r="O433" s="72"/>
      <c r="P433" s="72"/>
      <c r="Q433" s="72"/>
      <c r="R433" s="72"/>
      <c r="S433" s="72"/>
      <c r="T433" s="72"/>
      <c r="U433" s="72"/>
      <c r="V433" s="72"/>
      <c r="W433" s="72"/>
      <c r="X433" s="72"/>
      <c r="Y433" s="72"/>
      <c r="Z433" s="72"/>
      <c r="AA433" s="72"/>
      <c r="AB433" s="72"/>
      <c r="AC433" s="73">
        <f t="shared" si="46"/>
        <v>0</v>
      </c>
      <c r="AD433" s="64">
        <f t="shared" si="47"/>
        <v>0</v>
      </c>
    </row>
    <row r="434" spans="1:30" x14ac:dyDescent="0.3">
      <c r="A434" s="92"/>
      <c r="B434" s="93"/>
      <c r="C434" s="92"/>
      <c r="D434" s="94"/>
      <c r="E434" s="95"/>
      <c r="F434" s="90"/>
      <c r="G434" s="129">
        <f t="shared" si="43"/>
        <v>5</v>
      </c>
      <c r="H434" s="72"/>
      <c r="I434" s="72"/>
      <c r="J434" s="72"/>
      <c r="K434" s="72"/>
      <c r="L434" s="72"/>
      <c r="M434" s="72"/>
      <c r="N434" s="72"/>
      <c r="O434" s="72"/>
      <c r="P434" s="72"/>
      <c r="Q434" s="72"/>
      <c r="R434" s="72"/>
      <c r="S434" s="72"/>
      <c r="T434" s="72"/>
      <c r="U434" s="72"/>
      <c r="V434" s="72"/>
      <c r="W434" s="72"/>
      <c r="X434" s="72"/>
      <c r="Y434" s="72"/>
      <c r="Z434" s="72"/>
      <c r="AA434" s="72"/>
      <c r="AB434" s="72"/>
      <c r="AC434" s="73">
        <f t="shared" si="46"/>
        <v>0</v>
      </c>
      <c r="AD434" s="64">
        <f t="shared" si="47"/>
        <v>0</v>
      </c>
    </row>
    <row r="435" spans="1:30" x14ac:dyDescent="0.3">
      <c r="A435" s="92"/>
      <c r="B435" s="93"/>
      <c r="C435" s="92"/>
      <c r="D435" s="94"/>
      <c r="E435" s="95"/>
      <c r="F435" s="90"/>
      <c r="G435" s="129">
        <f t="shared" si="43"/>
        <v>5</v>
      </c>
      <c r="H435" s="72"/>
      <c r="I435" s="72"/>
      <c r="J435" s="72"/>
      <c r="K435" s="72"/>
      <c r="L435" s="72"/>
      <c r="M435" s="72"/>
      <c r="N435" s="72"/>
      <c r="O435" s="72"/>
      <c r="P435" s="72"/>
      <c r="Q435" s="72"/>
      <c r="R435" s="72"/>
      <c r="S435" s="72"/>
      <c r="T435" s="72"/>
      <c r="U435" s="72"/>
      <c r="V435" s="72"/>
      <c r="W435" s="72"/>
      <c r="X435" s="72"/>
      <c r="Y435" s="72"/>
      <c r="Z435" s="72"/>
      <c r="AA435" s="72"/>
      <c r="AB435" s="72"/>
      <c r="AC435" s="73">
        <f t="shared" si="46"/>
        <v>0</v>
      </c>
      <c r="AD435" s="64">
        <f t="shared" si="47"/>
        <v>0</v>
      </c>
    </row>
    <row r="436" spans="1:30" x14ac:dyDescent="0.3">
      <c r="A436" s="92"/>
      <c r="B436" s="93"/>
      <c r="C436" s="92"/>
      <c r="D436" s="94"/>
      <c r="E436" s="95"/>
      <c r="F436" s="90"/>
      <c r="G436" s="129">
        <f t="shared" si="43"/>
        <v>5</v>
      </c>
      <c r="H436" s="72"/>
      <c r="I436" s="72"/>
      <c r="J436" s="72"/>
      <c r="K436" s="72"/>
      <c r="L436" s="72"/>
      <c r="M436" s="72"/>
      <c r="N436" s="72"/>
      <c r="O436" s="72"/>
      <c r="P436" s="72"/>
      <c r="Q436" s="72"/>
      <c r="R436" s="72"/>
      <c r="S436" s="72"/>
      <c r="T436" s="72"/>
      <c r="U436" s="72"/>
      <c r="V436" s="72"/>
      <c r="W436" s="72"/>
      <c r="X436" s="72"/>
      <c r="Y436" s="72"/>
      <c r="Z436" s="72"/>
      <c r="AA436" s="72"/>
      <c r="AB436" s="72"/>
      <c r="AC436" s="73">
        <f t="shared" si="46"/>
        <v>0</v>
      </c>
      <c r="AD436" s="64">
        <f t="shared" si="47"/>
        <v>0</v>
      </c>
    </row>
    <row r="437" spans="1:30" x14ac:dyDescent="0.3">
      <c r="A437" s="92"/>
      <c r="B437" s="93"/>
      <c r="C437" s="92"/>
      <c r="D437" s="94"/>
      <c r="E437" s="95"/>
      <c r="F437" s="90"/>
      <c r="G437" s="129">
        <f t="shared" si="43"/>
        <v>5</v>
      </c>
      <c r="H437" s="72"/>
      <c r="I437" s="72"/>
      <c r="J437" s="72"/>
      <c r="K437" s="72"/>
      <c r="L437" s="72"/>
      <c r="M437" s="72"/>
      <c r="N437" s="72"/>
      <c r="O437" s="72"/>
      <c r="P437" s="72"/>
      <c r="Q437" s="72"/>
      <c r="R437" s="72"/>
      <c r="S437" s="72"/>
      <c r="T437" s="72"/>
      <c r="U437" s="72"/>
      <c r="V437" s="72"/>
      <c r="W437" s="72"/>
      <c r="X437" s="72"/>
      <c r="Y437" s="72"/>
      <c r="Z437" s="72"/>
      <c r="AA437" s="72"/>
      <c r="AB437" s="72"/>
      <c r="AC437" s="73">
        <f t="shared" si="46"/>
        <v>0</v>
      </c>
      <c r="AD437" s="64">
        <f t="shared" si="47"/>
        <v>0</v>
      </c>
    </row>
    <row r="438" spans="1:30" x14ac:dyDescent="0.3">
      <c r="A438" s="92"/>
      <c r="B438" s="93"/>
      <c r="C438" s="92"/>
      <c r="D438" s="94"/>
      <c r="E438" s="95"/>
      <c r="F438" s="90"/>
      <c r="G438" s="129">
        <f t="shared" si="43"/>
        <v>5</v>
      </c>
      <c r="H438" s="72"/>
      <c r="I438" s="72"/>
      <c r="J438" s="72"/>
      <c r="K438" s="72"/>
      <c r="L438" s="72"/>
      <c r="M438" s="72"/>
      <c r="N438" s="72"/>
      <c r="O438" s="72"/>
      <c r="P438" s="72"/>
      <c r="Q438" s="72"/>
      <c r="R438" s="72"/>
      <c r="S438" s="72"/>
      <c r="T438" s="72"/>
      <c r="U438" s="72"/>
      <c r="V438" s="72"/>
      <c r="W438" s="72"/>
      <c r="X438" s="72"/>
      <c r="Y438" s="72"/>
      <c r="Z438" s="72"/>
      <c r="AA438" s="72"/>
      <c r="AB438" s="72"/>
      <c r="AC438" s="73">
        <f t="shared" si="46"/>
        <v>0</v>
      </c>
      <c r="AD438" s="64">
        <f t="shared" si="47"/>
        <v>0</v>
      </c>
    </row>
    <row r="439" spans="1:30" x14ac:dyDescent="0.3">
      <c r="A439" s="92"/>
      <c r="B439" s="93"/>
      <c r="C439" s="92"/>
      <c r="D439" s="94"/>
      <c r="E439" s="95"/>
      <c r="F439" s="90"/>
      <c r="G439" s="129">
        <f t="shared" si="43"/>
        <v>5</v>
      </c>
      <c r="H439" s="72"/>
      <c r="I439" s="72"/>
      <c r="J439" s="72"/>
      <c r="K439" s="72"/>
      <c r="L439" s="72"/>
      <c r="M439" s="72"/>
      <c r="N439" s="72"/>
      <c r="O439" s="72"/>
      <c r="P439" s="72"/>
      <c r="Q439" s="72"/>
      <c r="R439" s="72"/>
      <c r="S439" s="72"/>
      <c r="T439" s="72"/>
      <c r="U439" s="72"/>
      <c r="V439" s="72"/>
      <c r="W439" s="72"/>
      <c r="X439" s="72"/>
      <c r="Y439" s="72"/>
      <c r="Z439" s="72"/>
      <c r="AA439" s="72"/>
      <c r="AB439" s="72"/>
      <c r="AC439" s="73">
        <f t="shared" si="46"/>
        <v>0</v>
      </c>
      <c r="AD439" s="64">
        <f t="shared" si="47"/>
        <v>0</v>
      </c>
    </row>
    <row r="440" spans="1:30" x14ac:dyDescent="0.3">
      <c r="A440" s="92"/>
      <c r="B440" s="93"/>
      <c r="C440" s="92"/>
      <c r="D440" s="94"/>
      <c r="E440" s="95"/>
      <c r="F440" s="90"/>
      <c r="G440" s="129">
        <f t="shared" si="43"/>
        <v>5</v>
      </c>
      <c r="H440" s="72"/>
      <c r="I440" s="72"/>
      <c r="J440" s="72"/>
      <c r="K440" s="72"/>
      <c r="L440" s="72"/>
      <c r="M440" s="72"/>
      <c r="N440" s="72"/>
      <c r="O440" s="72"/>
      <c r="P440" s="72"/>
      <c r="Q440" s="72"/>
      <c r="R440" s="72"/>
      <c r="S440" s="72"/>
      <c r="T440" s="72"/>
      <c r="U440" s="72"/>
      <c r="V440" s="72"/>
      <c r="W440" s="72"/>
      <c r="X440" s="72"/>
      <c r="Y440" s="72"/>
      <c r="Z440" s="72"/>
      <c r="AA440" s="72"/>
      <c r="AB440" s="72"/>
      <c r="AC440" s="73">
        <f t="shared" si="46"/>
        <v>0</v>
      </c>
      <c r="AD440" s="64">
        <f t="shared" si="47"/>
        <v>0</v>
      </c>
    </row>
    <row r="441" spans="1:30" x14ac:dyDescent="0.3">
      <c r="A441" s="92"/>
      <c r="B441" s="93"/>
      <c r="C441" s="92"/>
      <c r="D441" s="94"/>
      <c r="E441" s="95"/>
      <c r="F441" s="90"/>
      <c r="G441" s="129">
        <f t="shared" si="43"/>
        <v>5</v>
      </c>
      <c r="H441" s="72"/>
      <c r="I441" s="72"/>
      <c r="J441" s="72"/>
      <c r="K441" s="72"/>
      <c r="L441" s="72"/>
      <c r="M441" s="72"/>
      <c r="N441" s="72"/>
      <c r="O441" s="72"/>
      <c r="P441" s="72"/>
      <c r="Q441" s="72"/>
      <c r="R441" s="72"/>
      <c r="S441" s="72"/>
      <c r="T441" s="72"/>
      <c r="U441" s="72"/>
      <c r="V441" s="72"/>
      <c r="W441" s="72"/>
      <c r="X441" s="72"/>
      <c r="Y441" s="72"/>
      <c r="Z441" s="72"/>
      <c r="AA441" s="72"/>
      <c r="AB441" s="72"/>
      <c r="AC441" s="73">
        <f t="shared" si="46"/>
        <v>0</v>
      </c>
      <c r="AD441" s="64">
        <f t="shared" si="47"/>
        <v>0</v>
      </c>
    </row>
    <row r="442" spans="1:30" x14ac:dyDescent="0.3">
      <c r="A442" s="92"/>
      <c r="B442" s="93"/>
      <c r="C442" s="92"/>
      <c r="D442" s="94"/>
      <c r="E442" s="155"/>
      <c r="F442" s="90"/>
      <c r="G442" s="129">
        <f t="shared" si="43"/>
        <v>5</v>
      </c>
      <c r="H442" s="72"/>
      <c r="I442" s="72"/>
      <c r="J442" s="72"/>
      <c r="K442" s="72"/>
      <c r="L442" s="72"/>
      <c r="M442" s="72"/>
      <c r="N442" s="72"/>
      <c r="O442" s="72"/>
      <c r="P442" s="72"/>
      <c r="Q442" s="72"/>
      <c r="R442" s="72"/>
      <c r="S442" s="72"/>
      <c r="T442" s="72"/>
      <c r="U442" s="72"/>
      <c r="V442" s="72"/>
      <c r="W442" s="72"/>
      <c r="X442" s="72"/>
      <c r="Y442" s="72"/>
      <c r="Z442" s="72"/>
      <c r="AA442" s="72"/>
      <c r="AB442" s="72"/>
      <c r="AC442" s="73">
        <f t="shared" si="46"/>
        <v>0</v>
      </c>
      <c r="AD442" s="64">
        <f t="shared" si="47"/>
        <v>0</v>
      </c>
    </row>
    <row r="443" spans="1:30" x14ac:dyDescent="0.3">
      <c r="A443" s="92"/>
      <c r="B443" s="93"/>
      <c r="C443" s="92"/>
      <c r="D443" s="94"/>
      <c r="E443" s="95"/>
      <c r="F443" s="90"/>
      <c r="G443" s="129">
        <f t="shared" si="43"/>
        <v>5</v>
      </c>
      <c r="H443" s="72"/>
      <c r="I443" s="72"/>
      <c r="J443" s="72"/>
      <c r="K443" s="72"/>
      <c r="L443" s="72"/>
      <c r="M443" s="72"/>
      <c r="N443" s="72"/>
      <c r="O443" s="72"/>
      <c r="P443" s="72"/>
      <c r="Q443" s="72"/>
      <c r="R443" s="72"/>
      <c r="S443" s="72"/>
      <c r="T443" s="72"/>
      <c r="U443" s="72"/>
      <c r="V443" s="72"/>
      <c r="W443" s="72"/>
      <c r="X443" s="72"/>
      <c r="Y443" s="72"/>
      <c r="Z443" s="72"/>
      <c r="AA443" s="72"/>
      <c r="AB443" s="72"/>
      <c r="AC443" s="73">
        <f t="shared" si="46"/>
        <v>0</v>
      </c>
      <c r="AD443" s="64">
        <f t="shared" si="47"/>
        <v>0</v>
      </c>
    </row>
    <row r="444" spans="1:30" x14ac:dyDescent="0.3">
      <c r="A444" s="92"/>
      <c r="B444" s="93"/>
      <c r="C444" s="92"/>
      <c r="D444" s="94"/>
      <c r="E444" s="95"/>
      <c r="F444" s="90"/>
      <c r="G444" s="129">
        <f t="shared" si="43"/>
        <v>5</v>
      </c>
      <c r="H444" s="72"/>
      <c r="I444" s="72"/>
      <c r="J444" s="72"/>
      <c r="K444" s="72"/>
      <c r="L444" s="72"/>
      <c r="M444" s="72"/>
      <c r="N444" s="72"/>
      <c r="O444" s="72"/>
      <c r="P444" s="72"/>
      <c r="Q444" s="72"/>
      <c r="R444" s="72"/>
      <c r="S444" s="72"/>
      <c r="T444" s="72"/>
      <c r="U444" s="72"/>
      <c r="V444" s="72"/>
      <c r="W444" s="72"/>
      <c r="X444" s="72"/>
      <c r="Y444" s="72"/>
      <c r="Z444" s="72"/>
      <c r="AA444" s="72"/>
      <c r="AB444" s="72"/>
      <c r="AC444" s="73">
        <f t="shared" si="46"/>
        <v>0</v>
      </c>
      <c r="AD444" s="64">
        <f t="shared" si="47"/>
        <v>0</v>
      </c>
    </row>
    <row r="445" spans="1:30" x14ac:dyDescent="0.3">
      <c r="A445" s="92"/>
      <c r="B445" s="93"/>
      <c r="C445" s="92"/>
      <c r="D445" s="94"/>
      <c r="E445" s="95"/>
      <c r="F445" s="90"/>
      <c r="G445" s="129">
        <f t="shared" si="43"/>
        <v>5</v>
      </c>
      <c r="H445" s="72"/>
      <c r="I445" s="72"/>
      <c r="J445" s="72"/>
      <c r="K445" s="72"/>
      <c r="L445" s="72"/>
      <c r="M445" s="72"/>
      <c r="N445" s="72"/>
      <c r="O445" s="72"/>
      <c r="P445" s="72"/>
      <c r="Q445" s="72"/>
      <c r="R445" s="72"/>
      <c r="S445" s="72"/>
      <c r="T445" s="72"/>
      <c r="U445" s="72"/>
      <c r="V445" s="72"/>
      <c r="W445" s="72"/>
      <c r="X445" s="72"/>
      <c r="Y445" s="72"/>
      <c r="Z445" s="72"/>
      <c r="AA445" s="72"/>
      <c r="AB445" s="72"/>
      <c r="AC445" s="73">
        <f t="shared" si="46"/>
        <v>0</v>
      </c>
      <c r="AD445" s="64">
        <f t="shared" si="47"/>
        <v>0</v>
      </c>
    </row>
    <row r="446" spans="1:30" x14ac:dyDescent="0.3">
      <c r="A446" s="92"/>
      <c r="B446" s="93"/>
      <c r="C446" s="92"/>
      <c r="D446" s="94"/>
      <c r="E446" s="95"/>
      <c r="F446" s="90"/>
      <c r="G446" s="129">
        <f t="shared" si="43"/>
        <v>5</v>
      </c>
      <c r="H446" s="72"/>
      <c r="I446" s="72"/>
      <c r="J446" s="72"/>
      <c r="K446" s="72"/>
      <c r="L446" s="72"/>
      <c r="M446" s="72"/>
      <c r="N446" s="72"/>
      <c r="O446" s="72"/>
      <c r="P446" s="72"/>
      <c r="Q446" s="72"/>
      <c r="R446" s="72"/>
      <c r="S446" s="72"/>
      <c r="T446" s="72"/>
      <c r="U446" s="72"/>
      <c r="V446" s="72"/>
      <c r="W446" s="72"/>
      <c r="X446" s="72"/>
      <c r="Y446" s="72"/>
      <c r="Z446" s="72"/>
      <c r="AA446" s="72"/>
      <c r="AB446" s="72"/>
      <c r="AC446" s="73">
        <f t="shared" si="46"/>
        <v>0</v>
      </c>
      <c r="AD446" s="64">
        <f t="shared" si="47"/>
        <v>0</v>
      </c>
    </row>
    <row r="447" spans="1:30" x14ac:dyDescent="0.3">
      <c r="A447" s="92"/>
      <c r="B447" s="93"/>
      <c r="C447" s="92"/>
      <c r="D447" s="94"/>
      <c r="E447" s="95"/>
      <c r="F447" s="90"/>
      <c r="G447" s="129">
        <f t="shared" si="43"/>
        <v>5</v>
      </c>
      <c r="H447" s="72"/>
      <c r="I447" s="72"/>
      <c r="J447" s="72"/>
      <c r="K447" s="72"/>
      <c r="L447" s="72"/>
      <c r="M447" s="72"/>
      <c r="N447" s="72"/>
      <c r="O447" s="72"/>
      <c r="P447" s="72"/>
      <c r="Q447" s="72"/>
      <c r="R447" s="72"/>
      <c r="S447" s="72"/>
      <c r="T447" s="72"/>
      <c r="U447" s="72"/>
      <c r="V447" s="72"/>
      <c r="W447" s="72"/>
      <c r="X447" s="72"/>
      <c r="Y447" s="72"/>
      <c r="Z447" s="72"/>
      <c r="AA447" s="72"/>
      <c r="AB447" s="72"/>
      <c r="AC447" s="73">
        <f t="shared" si="46"/>
        <v>0</v>
      </c>
      <c r="AD447" s="64">
        <f t="shared" si="47"/>
        <v>0</v>
      </c>
    </row>
    <row r="448" spans="1:30" x14ac:dyDescent="0.3">
      <c r="A448" s="92"/>
      <c r="B448" s="93"/>
      <c r="C448" s="92"/>
      <c r="D448" s="94"/>
      <c r="E448" s="95"/>
      <c r="F448" s="90"/>
      <c r="G448" s="129">
        <f t="shared" si="43"/>
        <v>5</v>
      </c>
      <c r="H448" s="72"/>
      <c r="I448" s="72"/>
      <c r="J448" s="72"/>
      <c r="K448" s="72"/>
      <c r="L448" s="72"/>
      <c r="M448" s="72"/>
      <c r="N448" s="72"/>
      <c r="O448" s="72"/>
      <c r="P448" s="72"/>
      <c r="Q448" s="72"/>
      <c r="R448" s="72"/>
      <c r="S448" s="72"/>
      <c r="T448" s="72"/>
      <c r="U448" s="72"/>
      <c r="V448" s="72"/>
      <c r="W448" s="72"/>
      <c r="X448" s="72"/>
      <c r="Y448" s="72"/>
      <c r="Z448" s="72"/>
      <c r="AA448" s="72"/>
      <c r="AB448" s="72"/>
      <c r="AC448" s="73">
        <f t="shared" si="46"/>
        <v>0</v>
      </c>
      <c r="AD448" s="64">
        <f t="shared" si="47"/>
        <v>0</v>
      </c>
    </row>
    <row r="449" spans="1:30" x14ac:dyDescent="0.3">
      <c r="A449" s="92"/>
      <c r="B449" s="93"/>
      <c r="C449" s="92"/>
      <c r="D449" s="94"/>
      <c r="E449" s="95"/>
      <c r="F449" s="90"/>
      <c r="G449" s="129">
        <f t="shared" si="43"/>
        <v>5</v>
      </c>
      <c r="H449" s="72"/>
      <c r="I449" s="72"/>
      <c r="J449" s="72"/>
      <c r="K449" s="72"/>
      <c r="L449" s="72"/>
      <c r="M449" s="72"/>
      <c r="N449" s="72"/>
      <c r="O449" s="72"/>
      <c r="P449" s="72"/>
      <c r="Q449" s="72"/>
      <c r="R449" s="72"/>
      <c r="S449" s="72"/>
      <c r="T449" s="72"/>
      <c r="U449" s="72"/>
      <c r="V449" s="72"/>
      <c r="W449" s="72"/>
      <c r="X449" s="72"/>
      <c r="Y449" s="72"/>
      <c r="Z449" s="72"/>
      <c r="AA449" s="72"/>
      <c r="AB449" s="72"/>
      <c r="AC449" s="73">
        <f t="shared" si="46"/>
        <v>0</v>
      </c>
      <c r="AD449" s="64">
        <f t="shared" si="47"/>
        <v>0</v>
      </c>
    </row>
    <row r="450" spans="1:30" x14ac:dyDescent="0.3">
      <c r="A450" s="92"/>
      <c r="B450" s="93"/>
      <c r="C450" s="92"/>
      <c r="D450" s="94"/>
      <c r="E450" s="95"/>
      <c r="F450" s="90"/>
      <c r="G450" s="129">
        <f t="shared" si="43"/>
        <v>5</v>
      </c>
      <c r="H450" s="72"/>
      <c r="I450" s="72"/>
      <c r="J450" s="72"/>
      <c r="K450" s="72"/>
      <c r="L450" s="72"/>
      <c r="M450" s="72"/>
      <c r="N450" s="72"/>
      <c r="O450" s="72"/>
      <c r="P450" s="72"/>
      <c r="Q450" s="72"/>
      <c r="R450" s="72"/>
      <c r="S450" s="72"/>
      <c r="T450" s="72"/>
      <c r="U450" s="72"/>
      <c r="V450" s="72"/>
      <c r="W450" s="72"/>
      <c r="X450" s="72"/>
      <c r="Y450" s="72"/>
      <c r="Z450" s="72"/>
      <c r="AA450" s="72"/>
      <c r="AB450" s="72"/>
      <c r="AC450" s="73">
        <f t="shared" si="46"/>
        <v>0</v>
      </c>
      <c r="AD450" s="64">
        <f t="shared" si="47"/>
        <v>0</v>
      </c>
    </row>
    <row r="451" spans="1:30" x14ac:dyDescent="0.3">
      <c r="A451" s="92"/>
      <c r="B451" s="93"/>
      <c r="C451" s="92"/>
      <c r="D451" s="94"/>
      <c r="E451" s="95"/>
      <c r="F451" s="90"/>
      <c r="G451" s="129">
        <f t="shared" si="43"/>
        <v>5</v>
      </c>
      <c r="H451" s="72"/>
      <c r="I451" s="72"/>
      <c r="J451" s="72"/>
      <c r="K451" s="72"/>
      <c r="L451" s="72"/>
      <c r="M451" s="72"/>
      <c r="N451" s="72"/>
      <c r="O451" s="72"/>
      <c r="P451" s="72"/>
      <c r="Q451" s="72"/>
      <c r="R451" s="72"/>
      <c r="S451" s="72"/>
      <c r="T451" s="72"/>
      <c r="U451" s="72"/>
      <c r="V451" s="72"/>
      <c r="W451" s="72"/>
      <c r="X451" s="72"/>
      <c r="Y451" s="72"/>
      <c r="Z451" s="72"/>
      <c r="AA451" s="72"/>
      <c r="AB451" s="72"/>
      <c r="AC451" s="73">
        <f t="shared" si="46"/>
        <v>0</v>
      </c>
      <c r="AD451" s="64">
        <f t="shared" si="47"/>
        <v>0</v>
      </c>
    </row>
    <row r="452" spans="1:30" x14ac:dyDescent="0.3">
      <c r="A452" s="92"/>
      <c r="B452" s="93"/>
      <c r="C452" s="92"/>
      <c r="D452" s="94"/>
      <c r="E452" s="95"/>
      <c r="F452" s="90"/>
      <c r="G452" s="129">
        <f t="shared" si="43"/>
        <v>5</v>
      </c>
      <c r="H452" s="72"/>
      <c r="I452" s="72"/>
      <c r="J452" s="72"/>
      <c r="K452" s="72"/>
      <c r="L452" s="72"/>
      <c r="M452" s="72"/>
      <c r="N452" s="72"/>
      <c r="O452" s="72"/>
      <c r="P452" s="72"/>
      <c r="Q452" s="72"/>
      <c r="R452" s="72"/>
      <c r="S452" s="72"/>
      <c r="T452" s="72"/>
      <c r="U452" s="72"/>
      <c r="V452" s="72"/>
      <c r="W452" s="72"/>
      <c r="X452" s="72"/>
      <c r="Y452" s="72"/>
      <c r="Z452" s="72"/>
      <c r="AA452" s="72"/>
      <c r="AB452" s="72"/>
      <c r="AC452" s="73">
        <f t="shared" si="46"/>
        <v>0</v>
      </c>
      <c r="AD452" s="64">
        <f t="shared" si="47"/>
        <v>0</v>
      </c>
    </row>
    <row r="453" spans="1:30" x14ac:dyDescent="0.3">
      <c r="A453" s="92"/>
      <c r="B453" s="93"/>
      <c r="C453" s="92"/>
      <c r="D453" s="94"/>
      <c r="E453" s="95"/>
      <c r="F453" s="90"/>
      <c r="G453" s="129">
        <f t="shared" si="43"/>
        <v>5</v>
      </c>
      <c r="H453" s="72"/>
      <c r="I453" s="72"/>
      <c r="J453" s="72"/>
      <c r="K453" s="72"/>
      <c r="L453" s="72"/>
      <c r="M453" s="72"/>
      <c r="N453" s="72"/>
      <c r="O453" s="72"/>
      <c r="P453" s="72"/>
      <c r="Q453" s="72"/>
      <c r="R453" s="72"/>
      <c r="S453" s="72"/>
      <c r="T453" s="72"/>
      <c r="U453" s="72"/>
      <c r="V453" s="72"/>
      <c r="W453" s="72"/>
      <c r="X453" s="72"/>
      <c r="Y453" s="72"/>
      <c r="Z453" s="72"/>
      <c r="AA453" s="72"/>
      <c r="AB453" s="72"/>
      <c r="AC453" s="73">
        <f t="shared" si="46"/>
        <v>0</v>
      </c>
      <c r="AD453" s="64">
        <f t="shared" si="47"/>
        <v>0</v>
      </c>
    </row>
    <row r="454" spans="1:30" x14ac:dyDescent="0.3">
      <c r="A454" s="92"/>
      <c r="B454" s="93"/>
      <c r="C454" s="92"/>
      <c r="D454" s="94"/>
      <c r="E454" s="95"/>
      <c r="F454" s="90"/>
      <c r="G454" s="129">
        <f t="shared" si="43"/>
        <v>5</v>
      </c>
      <c r="H454" s="72"/>
      <c r="I454" s="72"/>
      <c r="J454" s="72"/>
      <c r="K454" s="72"/>
      <c r="L454" s="72"/>
      <c r="M454" s="72"/>
      <c r="N454" s="72"/>
      <c r="O454" s="72"/>
      <c r="P454" s="72"/>
      <c r="Q454" s="72"/>
      <c r="R454" s="72"/>
      <c r="S454" s="72"/>
      <c r="T454" s="72"/>
      <c r="U454" s="72"/>
      <c r="V454" s="72"/>
      <c r="W454" s="72"/>
      <c r="X454" s="72"/>
      <c r="Y454" s="72"/>
      <c r="Z454" s="72"/>
      <c r="AA454" s="72"/>
      <c r="AB454" s="72"/>
      <c r="AC454" s="73">
        <f t="shared" si="46"/>
        <v>0</v>
      </c>
      <c r="AD454" s="64">
        <f t="shared" si="47"/>
        <v>0</v>
      </c>
    </row>
    <row r="455" spans="1:30" x14ac:dyDescent="0.3">
      <c r="A455" s="92"/>
      <c r="B455" s="93"/>
      <c r="C455" s="92"/>
      <c r="D455" s="94"/>
      <c r="E455" s="95"/>
      <c r="F455" s="90"/>
      <c r="G455" s="129">
        <f t="shared" si="43"/>
        <v>5</v>
      </c>
      <c r="H455" s="72"/>
      <c r="I455" s="72"/>
      <c r="J455" s="72"/>
      <c r="K455" s="72"/>
      <c r="L455" s="72"/>
      <c r="M455" s="72"/>
      <c r="N455" s="72"/>
      <c r="O455" s="72"/>
      <c r="P455" s="72"/>
      <c r="Q455" s="72"/>
      <c r="R455" s="72"/>
      <c r="S455" s="72"/>
      <c r="T455" s="72"/>
      <c r="U455" s="72"/>
      <c r="V455" s="72"/>
      <c r="W455" s="72"/>
      <c r="X455" s="72"/>
      <c r="Y455" s="72"/>
      <c r="Z455" s="72"/>
      <c r="AA455" s="72"/>
      <c r="AB455" s="72"/>
      <c r="AC455" s="73">
        <f t="shared" si="46"/>
        <v>0</v>
      </c>
      <c r="AD455" s="64">
        <f t="shared" si="47"/>
        <v>0</v>
      </c>
    </row>
    <row r="456" spans="1:30" x14ac:dyDescent="0.3">
      <c r="A456" s="92"/>
      <c r="B456" s="93"/>
      <c r="C456" s="92"/>
      <c r="D456" s="94"/>
      <c r="E456" s="95"/>
      <c r="F456" s="90"/>
      <c r="G456" s="129">
        <f t="shared" si="43"/>
        <v>5</v>
      </c>
      <c r="H456" s="72"/>
      <c r="I456" s="72"/>
      <c r="J456" s="72"/>
      <c r="K456" s="72"/>
      <c r="L456" s="72"/>
      <c r="M456" s="72"/>
      <c r="N456" s="72"/>
      <c r="O456" s="72"/>
      <c r="P456" s="72"/>
      <c r="Q456" s="72"/>
      <c r="R456" s="72"/>
      <c r="S456" s="72"/>
      <c r="T456" s="72"/>
      <c r="U456" s="72"/>
      <c r="V456" s="72"/>
      <c r="W456" s="72"/>
      <c r="X456" s="72"/>
      <c r="Y456" s="72"/>
      <c r="Z456" s="72"/>
      <c r="AA456" s="72"/>
      <c r="AB456" s="72"/>
      <c r="AC456" s="73"/>
      <c r="AD456" s="64"/>
    </row>
    <row r="457" spans="1:30" x14ac:dyDescent="0.3">
      <c r="A457" s="92"/>
      <c r="B457" s="93"/>
      <c r="C457" s="92"/>
      <c r="D457" s="94"/>
      <c r="E457" s="95"/>
      <c r="F457" s="90"/>
      <c r="G457" s="129">
        <f t="shared" si="43"/>
        <v>5</v>
      </c>
      <c r="H457" s="72"/>
      <c r="I457" s="72"/>
      <c r="J457" s="72"/>
      <c r="K457" s="72"/>
      <c r="L457" s="72"/>
      <c r="M457" s="72"/>
      <c r="N457" s="72"/>
      <c r="O457" s="72"/>
      <c r="P457" s="72"/>
      <c r="Q457" s="72"/>
      <c r="R457" s="72"/>
      <c r="S457" s="72"/>
      <c r="T457" s="72"/>
      <c r="U457" s="72"/>
      <c r="V457" s="72"/>
      <c r="W457" s="72"/>
      <c r="X457" s="72"/>
      <c r="Y457" s="72"/>
      <c r="Z457" s="72"/>
      <c r="AA457" s="72"/>
      <c r="AB457" s="72"/>
      <c r="AC457" s="73"/>
      <c r="AD457" s="64"/>
    </row>
    <row r="458" spans="1:30" x14ac:dyDescent="0.3">
      <c r="A458" s="92"/>
      <c r="B458" s="93"/>
      <c r="C458" s="92"/>
      <c r="D458" s="94"/>
      <c r="E458" s="95"/>
      <c r="F458" s="90"/>
      <c r="G458" s="129">
        <f t="shared" si="43"/>
        <v>5</v>
      </c>
      <c r="H458" s="72"/>
      <c r="I458" s="72"/>
      <c r="J458" s="72"/>
      <c r="K458" s="72"/>
      <c r="L458" s="72"/>
      <c r="M458" s="72"/>
      <c r="N458" s="72"/>
      <c r="O458" s="72"/>
      <c r="P458" s="72"/>
      <c r="Q458" s="72"/>
      <c r="R458" s="72"/>
      <c r="S458" s="72"/>
      <c r="T458" s="72"/>
      <c r="U458" s="72"/>
      <c r="V458" s="72"/>
      <c r="W458" s="72"/>
      <c r="X458" s="72"/>
      <c r="Y458" s="72"/>
      <c r="Z458" s="72"/>
      <c r="AA458" s="72"/>
      <c r="AB458" s="72"/>
      <c r="AC458" s="73"/>
      <c r="AD458" s="64"/>
    </row>
    <row r="459" spans="1:30" x14ac:dyDescent="0.3">
      <c r="A459" s="92"/>
      <c r="B459" s="93"/>
      <c r="C459" s="92"/>
      <c r="D459" s="94"/>
      <c r="E459" s="95"/>
      <c r="F459" s="90"/>
      <c r="G459" s="129">
        <f t="shared" si="43"/>
        <v>5</v>
      </c>
      <c r="H459" s="72"/>
      <c r="I459" s="72"/>
      <c r="J459" s="72"/>
      <c r="K459" s="72"/>
      <c r="L459" s="72"/>
      <c r="M459" s="72"/>
      <c r="N459" s="72"/>
      <c r="O459" s="72"/>
      <c r="P459" s="72"/>
      <c r="Q459" s="72"/>
      <c r="R459" s="72"/>
      <c r="S459" s="72"/>
      <c r="T459" s="72"/>
      <c r="U459" s="72"/>
      <c r="V459" s="72"/>
      <c r="W459" s="72"/>
      <c r="X459" s="72"/>
      <c r="Y459" s="72"/>
      <c r="Z459" s="72"/>
      <c r="AA459" s="72"/>
      <c r="AB459" s="72"/>
      <c r="AC459" s="73"/>
      <c r="AD459" s="64"/>
    </row>
    <row r="460" spans="1:30" x14ac:dyDescent="0.3">
      <c r="A460" s="91"/>
      <c r="B460" s="91"/>
      <c r="C460" s="91"/>
      <c r="D460" s="91"/>
      <c r="E460" s="91"/>
      <c r="F460" s="91"/>
      <c r="G460" s="129">
        <f t="shared" si="43"/>
        <v>5</v>
      </c>
      <c r="AC460" s="73">
        <f t="shared" si="46"/>
        <v>0</v>
      </c>
      <c r="AD460" s="64">
        <f t="shared" si="47"/>
        <v>0</v>
      </c>
    </row>
    <row r="461" spans="1:30" ht="16.8" x14ac:dyDescent="0.55000000000000004">
      <c r="C461" s="1" t="s">
        <v>16</v>
      </c>
      <c r="D461" s="55" t="s">
        <v>17</v>
      </c>
      <c r="E461" s="8">
        <f>SUM(E$7:E460)</f>
        <v>5</v>
      </c>
      <c r="F461" s="9"/>
      <c r="G461" s="58"/>
      <c r="H461" s="8">
        <f>SUM(H$7:H460)</f>
        <v>0</v>
      </c>
      <c r="I461" s="8">
        <f>SUM(I$7:I460)</f>
        <v>0</v>
      </c>
      <c r="J461" s="8">
        <f>SUM(J$7:J460)</f>
        <v>0</v>
      </c>
      <c r="K461" s="8">
        <f>SUM(K$7:K460)</f>
        <v>0</v>
      </c>
      <c r="L461" s="8">
        <f>SUM(L$7:L460)</f>
        <v>0</v>
      </c>
      <c r="M461" s="8">
        <f>SUM(M$7:M460)</f>
        <v>0</v>
      </c>
      <c r="N461" s="8">
        <f>SUM(N$7:N460)</f>
        <v>0</v>
      </c>
      <c r="O461" s="8">
        <f>SUM(O$7:O460)</f>
        <v>0</v>
      </c>
      <c r="P461" s="8">
        <f>SUM(P$7:P460)</f>
        <v>0</v>
      </c>
      <c r="Q461" s="8">
        <f>SUM(Q$7:Q460)</f>
        <v>0</v>
      </c>
      <c r="R461" s="8">
        <f>SUM(R$7:R460)</f>
        <v>0</v>
      </c>
      <c r="S461" s="8">
        <f>SUM(S$7:S460)</f>
        <v>0</v>
      </c>
      <c r="T461" s="8">
        <f>SUM(T$7:T460)</f>
        <v>0</v>
      </c>
      <c r="U461" s="8">
        <f>SUM(U$7:U460)</f>
        <v>0</v>
      </c>
      <c r="V461" s="8">
        <f>SUM(V$7:V460)</f>
        <v>0</v>
      </c>
      <c r="W461" s="8">
        <f>SUM(W$7:W460)</f>
        <v>0</v>
      </c>
      <c r="X461" s="8">
        <f>SUM(X$7:X460)</f>
        <v>0</v>
      </c>
      <c r="Y461" s="8">
        <f>SUM(Y$7:Y460)</f>
        <v>0</v>
      </c>
      <c r="Z461" s="8">
        <f>SUM(Z$7:Z460)</f>
        <v>0</v>
      </c>
      <c r="AA461" s="8">
        <f>SUM(AA$7:AA460)</f>
        <v>0</v>
      </c>
      <c r="AB461" s="8">
        <f>SUM(AB$7:AB460)</f>
        <v>5</v>
      </c>
      <c r="AC461" s="58"/>
    </row>
    <row r="462" spans="1:30" ht="16.8" x14ac:dyDescent="0.55000000000000004">
      <c r="E462" s="9"/>
      <c r="F462" s="74"/>
      <c r="G462" s="10"/>
      <c r="H462" s="158">
        <v>1</v>
      </c>
      <c r="I462" s="158">
        <v>2</v>
      </c>
      <c r="J462" s="158">
        <v>3</v>
      </c>
      <c r="K462" s="158">
        <v>4</v>
      </c>
      <c r="L462" s="158">
        <v>5</v>
      </c>
      <c r="M462" s="158">
        <v>6</v>
      </c>
      <c r="N462" s="158">
        <v>7</v>
      </c>
      <c r="O462" s="158">
        <v>8</v>
      </c>
      <c r="P462" s="158">
        <v>9</v>
      </c>
      <c r="Q462" s="158">
        <v>10</v>
      </c>
      <c r="R462" s="158">
        <v>11</v>
      </c>
      <c r="S462" s="158">
        <v>12</v>
      </c>
      <c r="T462" s="158">
        <v>13</v>
      </c>
      <c r="U462" s="158">
        <v>14</v>
      </c>
      <c r="V462" s="158">
        <v>15</v>
      </c>
      <c r="W462" s="158">
        <v>16</v>
      </c>
      <c r="X462" s="158">
        <v>17</v>
      </c>
      <c r="Y462" s="158">
        <v>18</v>
      </c>
      <c r="Z462" s="158">
        <v>19</v>
      </c>
      <c r="AA462" s="158">
        <v>20</v>
      </c>
      <c r="AB462" s="75" t="str">
        <f t="shared" ref="H462:AB462" si="48">+AB6</f>
        <v>Team</v>
      </c>
    </row>
    <row r="463" spans="1:30" x14ac:dyDescent="0.3">
      <c r="C463" s="1" t="s">
        <v>18</v>
      </c>
      <c r="D463" s="76"/>
      <c r="E463" s="12">
        <f>SUM(H461:AB461)</f>
        <v>5</v>
      </c>
      <c r="F463" s="4"/>
      <c r="G463" s="10"/>
      <c r="H463" s="4"/>
      <c r="I463" s="4"/>
      <c r="J463" s="4"/>
      <c r="K463" s="4"/>
      <c r="L463" s="4"/>
      <c r="M463" s="4"/>
      <c r="N463" s="4"/>
      <c r="O463" s="4"/>
      <c r="P463" s="4"/>
      <c r="Q463" s="4"/>
      <c r="R463" s="4"/>
      <c r="S463" s="4"/>
      <c r="T463" s="4"/>
      <c r="U463" s="4"/>
      <c r="V463" s="4"/>
      <c r="W463" s="4"/>
      <c r="X463" s="4"/>
      <c r="Y463" s="4"/>
      <c r="Z463" s="4"/>
      <c r="AA463" s="4"/>
    </row>
    <row r="464" spans="1:30" x14ac:dyDescent="0.3">
      <c r="C464" s="1"/>
      <c r="E464" s="13"/>
      <c r="F464" s="4"/>
      <c r="G464" s="10"/>
      <c r="H464" s="4"/>
      <c r="I464" s="4"/>
      <c r="J464" s="4"/>
      <c r="K464" s="4"/>
      <c r="L464" s="4"/>
      <c r="M464" s="4"/>
      <c r="N464" s="4"/>
      <c r="O464" s="4"/>
      <c r="P464" s="4" t="s">
        <v>2</v>
      </c>
      <c r="Q464" s="4"/>
      <c r="R464" s="4"/>
      <c r="S464" s="4"/>
      <c r="T464" s="4"/>
      <c r="U464" s="4"/>
      <c r="V464" s="4"/>
      <c r="W464" s="4"/>
      <c r="X464" s="4"/>
      <c r="Y464" s="4"/>
      <c r="Z464" s="4"/>
      <c r="AA464" s="4"/>
    </row>
    <row r="465" spans="3:29" x14ac:dyDescent="0.3">
      <c r="C465" s="1"/>
      <c r="E465" s="77"/>
      <c r="G465" s="78"/>
      <c r="S465" s="55" t="s">
        <v>2</v>
      </c>
      <c r="AC465" s="77"/>
    </row>
    <row r="466" spans="3:29" x14ac:dyDescent="0.3">
      <c r="E466" s="58"/>
      <c r="H466" s="55" t="s">
        <v>2</v>
      </c>
    </row>
    <row r="467" spans="3:29" x14ac:dyDescent="0.3">
      <c r="F467" s="79"/>
      <c r="G467" s="81"/>
      <c r="H467" s="79" t="s">
        <v>2</v>
      </c>
      <c r="I467" s="58"/>
      <c r="J467" s="58"/>
      <c r="K467" s="58"/>
      <c r="L467" s="58"/>
      <c r="M467" s="58"/>
      <c r="N467" s="58"/>
      <c r="O467" s="58"/>
      <c r="P467" s="58"/>
      <c r="Q467" s="58"/>
      <c r="R467" s="58"/>
      <c r="S467" s="58"/>
      <c r="T467" s="58"/>
      <c r="U467" s="58"/>
      <c r="V467" s="58"/>
      <c r="W467" s="58"/>
      <c r="X467" s="58"/>
      <c r="Y467" s="58"/>
      <c r="Z467" s="58"/>
      <c r="AA467" s="58"/>
    </row>
    <row r="468" spans="3:29" x14ac:dyDescent="0.3">
      <c r="E468" s="58"/>
      <c r="G468" s="147"/>
      <c r="AA468" s="58"/>
    </row>
    <row r="469" spans="3:29" x14ac:dyDescent="0.3">
      <c r="E469" s="58"/>
      <c r="AA469" s="58"/>
    </row>
    <row r="470" spans="3:29" x14ac:dyDescent="0.3">
      <c r="AA470" s="58"/>
    </row>
    <row r="471" spans="3:29" x14ac:dyDescent="0.3">
      <c r="E471" s="58"/>
      <c r="AA471" s="58"/>
    </row>
    <row r="472" spans="3:29" x14ac:dyDescent="0.3">
      <c r="AA472" s="58"/>
    </row>
    <row r="473" spans="3:29" x14ac:dyDescent="0.3">
      <c r="E473" s="58"/>
    </row>
  </sheetData>
  <hyperlinks>
    <hyperlink ref="K1" r:id="rId1" xr:uid="{4019062D-4957-44E5-A2C6-C207475BA8B1}"/>
    <hyperlink ref="K2" r:id="rId2" xr:uid="{DFE2058A-7EC2-401D-9C58-52F513FDA4E4}"/>
  </hyperlinks>
  <pageMargins left="0.7" right="0.7" top="0.75" bottom="0.75" header="0.3" footer="0.3"/>
  <pageSetup orientation="portrait" r:id="rId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B708F-7009-49D0-BDBD-A8C5D8A3F9A1}">
  <dimension ref="A1:J335"/>
  <sheetViews>
    <sheetView zoomScaleNormal="100" workbookViewId="0">
      <pane ySplit="7" topLeftCell="A128" activePane="bottomLeft" state="frozen"/>
      <selection pane="bottomLeft" activeCell="E106" sqref="E106"/>
    </sheetView>
  </sheetViews>
  <sheetFormatPr defaultColWidth="8.77734375" defaultRowHeight="13.2" x14ac:dyDescent="0.25"/>
  <cols>
    <col min="1" max="7" width="12.77734375" style="114" customWidth="1"/>
    <col min="8" max="8" width="18.21875" style="114" bestFit="1" customWidth="1"/>
    <col min="9" max="9" width="23.44140625" style="114" customWidth="1"/>
    <col min="10" max="10" width="8.77734375" style="114"/>
    <col min="11" max="11" width="13.77734375" style="114" bestFit="1" customWidth="1"/>
    <col min="12" max="16384" width="8.77734375" style="114"/>
  </cols>
  <sheetData>
    <row r="1" spans="1:10" x14ac:dyDescent="0.25">
      <c r="A1" s="1" t="s">
        <v>164</v>
      </c>
    </row>
    <row r="2" spans="1:10" x14ac:dyDescent="0.25">
      <c r="A2" s="1" t="s">
        <v>110</v>
      </c>
    </row>
    <row r="3" spans="1:10" x14ac:dyDescent="0.25">
      <c r="C3" s="115"/>
    </row>
    <row r="4" spans="1:10" x14ac:dyDescent="0.25">
      <c r="A4" s="1" t="s">
        <v>111</v>
      </c>
      <c r="C4" s="115"/>
    </row>
    <row r="5" spans="1:10" x14ac:dyDescent="0.25">
      <c r="A5" s="1"/>
      <c r="C5" s="115"/>
    </row>
    <row r="6" spans="1:10" x14ac:dyDescent="0.25">
      <c r="A6" s="116"/>
      <c r="B6" s="116"/>
      <c r="C6" s="116"/>
      <c r="D6" s="116"/>
      <c r="E6" s="117">
        <f>SUM(E8:E335)</f>
        <v>0</v>
      </c>
    </row>
    <row r="7" spans="1:10" ht="26.4" x14ac:dyDescent="0.25">
      <c r="A7" s="118" t="s">
        <v>112</v>
      </c>
      <c r="B7" s="118" t="s">
        <v>113</v>
      </c>
      <c r="C7" s="118" t="s">
        <v>114</v>
      </c>
      <c r="D7" s="119" t="s">
        <v>165</v>
      </c>
      <c r="E7" s="119" t="s">
        <v>166</v>
      </c>
      <c r="F7" s="119" t="s">
        <v>116</v>
      </c>
      <c r="G7" s="118" t="s">
        <v>117</v>
      </c>
      <c r="H7" s="118" t="s">
        <v>118</v>
      </c>
      <c r="J7" s="114" t="s">
        <v>262</v>
      </c>
    </row>
    <row r="8" spans="1:10" x14ac:dyDescent="0.25">
      <c r="A8" s="116"/>
      <c r="B8" s="120"/>
      <c r="C8" s="116"/>
      <c r="D8" s="121"/>
      <c r="E8" s="121"/>
      <c r="J8" s="133">
        <f>E8</f>
        <v>0</v>
      </c>
    </row>
    <row r="9" spans="1:10" x14ac:dyDescent="0.25">
      <c r="A9" s="116"/>
      <c r="B9" s="120"/>
      <c r="C9" s="116"/>
      <c r="D9" s="121"/>
      <c r="E9" s="121"/>
      <c r="J9" s="133">
        <f>J8+E9</f>
        <v>0</v>
      </c>
    </row>
    <row r="10" spans="1:10" x14ac:dyDescent="0.25">
      <c r="A10" s="116"/>
      <c r="B10" s="120"/>
      <c r="C10" s="116"/>
      <c r="D10" s="121"/>
      <c r="E10" s="121"/>
      <c r="J10" s="133">
        <f t="shared" ref="J10:J73" si="0">J9+E10</f>
        <v>0</v>
      </c>
    </row>
    <row r="11" spans="1:10" x14ac:dyDescent="0.25">
      <c r="A11" s="116"/>
      <c r="B11" s="120"/>
      <c r="C11" s="116"/>
      <c r="D11" s="121"/>
      <c r="E11" s="121"/>
      <c r="J11" s="133">
        <f t="shared" si="0"/>
        <v>0</v>
      </c>
    </row>
    <row r="12" spans="1:10" x14ac:dyDescent="0.25">
      <c r="A12" s="116"/>
      <c r="B12" s="120"/>
      <c r="C12" s="116"/>
      <c r="D12" s="121"/>
      <c r="E12" s="121"/>
      <c r="J12" s="133">
        <f t="shared" si="0"/>
        <v>0</v>
      </c>
    </row>
    <row r="13" spans="1:10" x14ac:dyDescent="0.25">
      <c r="A13" s="116"/>
      <c r="B13" s="120"/>
      <c r="C13" s="116"/>
      <c r="D13" s="121"/>
      <c r="E13" s="121"/>
      <c r="J13" s="133">
        <f t="shared" si="0"/>
        <v>0</v>
      </c>
    </row>
    <row r="14" spans="1:10" x14ac:dyDescent="0.25">
      <c r="A14" s="116"/>
      <c r="B14" s="120"/>
      <c r="C14" s="116"/>
      <c r="D14" s="121"/>
      <c r="E14" s="121"/>
      <c r="J14" s="133">
        <f t="shared" si="0"/>
        <v>0</v>
      </c>
    </row>
    <row r="15" spans="1:10" x14ac:dyDescent="0.25">
      <c r="A15" s="152" t="s">
        <v>173</v>
      </c>
      <c r="B15" s="153"/>
      <c r="C15" s="153"/>
      <c r="D15" s="153"/>
      <c r="E15" s="153"/>
      <c r="F15" s="153"/>
      <c r="G15" s="153"/>
      <c r="H15" s="154"/>
      <c r="J15" s="133">
        <f t="shared" si="0"/>
        <v>0</v>
      </c>
    </row>
    <row r="16" spans="1:10" x14ac:dyDescent="0.25">
      <c r="A16" s="116"/>
      <c r="B16" s="120"/>
      <c r="C16" s="116"/>
      <c r="D16" s="121"/>
      <c r="E16" s="121"/>
      <c r="J16" s="133">
        <f t="shared" si="0"/>
        <v>0</v>
      </c>
    </row>
    <row r="17" spans="1:10" x14ac:dyDescent="0.25">
      <c r="A17" s="116"/>
      <c r="B17" s="120"/>
      <c r="C17" s="116"/>
      <c r="D17" s="121"/>
      <c r="E17" s="121"/>
      <c r="J17" s="133">
        <f t="shared" si="0"/>
        <v>0</v>
      </c>
    </row>
    <row r="18" spans="1:10" x14ac:dyDescent="0.25">
      <c r="A18" s="116"/>
      <c r="B18" s="120"/>
      <c r="C18" s="116"/>
      <c r="D18" s="121"/>
      <c r="E18" s="121"/>
      <c r="J18" s="133">
        <f t="shared" si="0"/>
        <v>0</v>
      </c>
    </row>
    <row r="19" spans="1:10" x14ac:dyDescent="0.25">
      <c r="A19" s="116"/>
      <c r="B19" s="120"/>
      <c r="C19" s="116"/>
      <c r="D19" s="121"/>
      <c r="E19" s="121"/>
      <c r="J19" s="133">
        <f t="shared" si="0"/>
        <v>0</v>
      </c>
    </row>
    <row r="20" spans="1:10" x14ac:dyDescent="0.25">
      <c r="A20" s="116"/>
      <c r="B20" s="120"/>
      <c r="C20" s="116"/>
      <c r="D20" s="121"/>
      <c r="E20" s="121"/>
      <c r="J20" s="133">
        <f t="shared" si="0"/>
        <v>0</v>
      </c>
    </row>
    <row r="21" spans="1:10" x14ac:dyDescent="0.25">
      <c r="A21" s="116"/>
      <c r="B21" s="120"/>
      <c r="C21" s="116"/>
      <c r="D21" s="121"/>
      <c r="E21" s="121"/>
      <c r="J21" s="133">
        <f t="shared" si="0"/>
        <v>0</v>
      </c>
    </row>
    <row r="22" spans="1:10" x14ac:dyDescent="0.25">
      <c r="A22" s="116"/>
      <c r="B22" s="120"/>
      <c r="C22" s="116"/>
      <c r="D22" s="121"/>
      <c r="E22" s="121"/>
      <c r="J22" s="133">
        <f t="shared" si="0"/>
        <v>0</v>
      </c>
    </row>
    <row r="23" spans="1:10" x14ac:dyDescent="0.25">
      <c r="A23" s="116"/>
      <c r="B23" s="120"/>
      <c r="C23" s="116"/>
      <c r="D23" s="121"/>
      <c r="E23" s="121"/>
      <c r="J23" s="133">
        <f t="shared" si="0"/>
        <v>0</v>
      </c>
    </row>
    <row r="24" spans="1:10" x14ac:dyDescent="0.25">
      <c r="A24" s="116"/>
      <c r="B24" s="120"/>
      <c r="C24" s="116"/>
      <c r="D24" s="121"/>
      <c r="E24" s="121"/>
      <c r="J24" s="133">
        <f t="shared" si="0"/>
        <v>0</v>
      </c>
    </row>
    <row r="25" spans="1:10" x14ac:dyDescent="0.25">
      <c r="A25" s="116"/>
      <c r="B25" s="120"/>
      <c r="C25" s="116"/>
      <c r="D25" s="121"/>
      <c r="E25" s="121"/>
      <c r="J25" s="133">
        <f t="shared" si="0"/>
        <v>0</v>
      </c>
    </row>
    <row r="26" spans="1:10" x14ac:dyDescent="0.25">
      <c r="A26" s="116"/>
      <c r="B26" s="120"/>
      <c r="C26" s="116"/>
      <c r="D26" s="121"/>
      <c r="E26" s="121"/>
      <c r="J26" s="133">
        <f t="shared" si="0"/>
        <v>0</v>
      </c>
    </row>
    <row r="27" spans="1:10" x14ac:dyDescent="0.25">
      <c r="A27" s="116"/>
      <c r="B27" s="120"/>
      <c r="C27" s="116"/>
      <c r="D27" s="121"/>
      <c r="E27" s="121"/>
      <c r="J27" s="133">
        <f t="shared" si="0"/>
        <v>0</v>
      </c>
    </row>
    <row r="28" spans="1:10" x14ac:dyDescent="0.25">
      <c r="A28" s="116"/>
      <c r="B28" s="120"/>
      <c r="C28" s="116"/>
      <c r="D28" s="121"/>
      <c r="E28" s="121"/>
      <c r="J28" s="133">
        <f t="shared" si="0"/>
        <v>0</v>
      </c>
    </row>
    <row r="29" spans="1:10" x14ac:dyDescent="0.25">
      <c r="A29" s="116"/>
      <c r="B29" s="120"/>
      <c r="C29" s="116"/>
      <c r="D29" s="121"/>
      <c r="E29" s="121"/>
      <c r="J29" s="133">
        <f t="shared" si="0"/>
        <v>0</v>
      </c>
    </row>
    <row r="30" spans="1:10" x14ac:dyDescent="0.25">
      <c r="A30" s="116"/>
      <c r="B30" s="120"/>
      <c r="C30" s="116"/>
      <c r="D30" s="121"/>
      <c r="E30" s="121"/>
      <c r="J30" s="133">
        <f t="shared" si="0"/>
        <v>0</v>
      </c>
    </row>
    <row r="31" spans="1:10" x14ac:dyDescent="0.25">
      <c r="A31" s="116"/>
      <c r="B31" s="120"/>
      <c r="C31" s="116"/>
      <c r="D31" s="121"/>
      <c r="E31" s="121"/>
      <c r="J31" s="133">
        <f t="shared" si="0"/>
        <v>0</v>
      </c>
    </row>
    <row r="32" spans="1:10" x14ac:dyDescent="0.25">
      <c r="A32" s="116"/>
      <c r="B32" s="120"/>
      <c r="C32" s="116"/>
      <c r="D32" s="121"/>
      <c r="E32" s="121"/>
      <c r="J32" s="133">
        <f t="shared" si="0"/>
        <v>0</v>
      </c>
    </row>
    <row r="33" spans="1:10" x14ac:dyDescent="0.25">
      <c r="A33" s="116"/>
      <c r="B33" s="120"/>
      <c r="C33" s="116"/>
      <c r="D33" s="121"/>
      <c r="E33" s="121"/>
      <c r="J33" s="133">
        <f t="shared" si="0"/>
        <v>0</v>
      </c>
    </row>
    <row r="34" spans="1:10" x14ac:dyDescent="0.25">
      <c r="A34" s="116"/>
      <c r="B34" s="120"/>
      <c r="C34" s="116"/>
      <c r="D34" s="121"/>
      <c r="E34" s="121"/>
      <c r="J34" s="133">
        <f t="shared" si="0"/>
        <v>0</v>
      </c>
    </row>
    <row r="35" spans="1:10" x14ac:dyDescent="0.25">
      <c r="A35" s="152" t="s">
        <v>203</v>
      </c>
      <c r="B35" s="153"/>
      <c r="C35" s="153"/>
      <c r="D35" s="153"/>
      <c r="E35" s="153"/>
      <c r="F35" s="153"/>
      <c r="G35" s="153"/>
      <c r="H35" s="154"/>
      <c r="J35" s="133">
        <f t="shared" si="0"/>
        <v>0</v>
      </c>
    </row>
    <row r="36" spans="1:10" x14ac:dyDescent="0.25">
      <c r="A36" s="116"/>
      <c r="B36" s="120"/>
      <c r="C36" s="116"/>
      <c r="D36" s="121"/>
      <c r="E36" s="121"/>
      <c r="J36" s="133">
        <f t="shared" si="0"/>
        <v>0</v>
      </c>
    </row>
    <row r="37" spans="1:10" x14ac:dyDescent="0.25">
      <c r="A37" s="116"/>
      <c r="B37" s="120"/>
      <c r="C37" s="116"/>
      <c r="D37" s="121"/>
      <c r="E37" s="121"/>
      <c r="J37" s="133">
        <f t="shared" si="0"/>
        <v>0</v>
      </c>
    </row>
    <row r="38" spans="1:10" x14ac:dyDescent="0.25">
      <c r="A38" s="116"/>
      <c r="B38" s="120"/>
      <c r="C38" s="116"/>
      <c r="D38" s="121"/>
      <c r="E38" s="121"/>
      <c r="J38" s="133">
        <f t="shared" si="0"/>
        <v>0</v>
      </c>
    </row>
    <row r="39" spans="1:10" x14ac:dyDescent="0.25">
      <c r="A39" s="116"/>
      <c r="B39" s="120"/>
      <c r="C39" s="116"/>
      <c r="D39" s="121"/>
      <c r="E39" s="121"/>
      <c r="J39" s="133">
        <f t="shared" si="0"/>
        <v>0</v>
      </c>
    </row>
    <row r="40" spans="1:10" x14ac:dyDescent="0.25">
      <c r="A40" s="116"/>
      <c r="B40" s="120"/>
      <c r="C40" s="116"/>
      <c r="D40" s="121"/>
      <c r="E40" s="121"/>
      <c r="J40" s="133">
        <f t="shared" si="0"/>
        <v>0</v>
      </c>
    </row>
    <row r="41" spans="1:10" x14ac:dyDescent="0.25">
      <c r="A41" s="116"/>
      <c r="B41" s="120"/>
      <c r="C41" s="116"/>
      <c r="D41" s="121"/>
      <c r="E41" s="121"/>
      <c r="J41" s="133">
        <f t="shared" si="0"/>
        <v>0</v>
      </c>
    </row>
    <row r="42" spans="1:10" x14ac:dyDescent="0.25">
      <c r="A42" s="116"/>
      <c r="B42" s="120"/>
      <c r="C42" s="116"/>
      <c r="D42" s="121"/>
      <c r="E42" s="121"/>
      <c r="J42" s="133">
        <f t="shared" si="0"/>
        <v>0</v>
      </c>
    </row>
    <row r="43" spans="1:10" x14ac:dyDescent="0.25">
      <c r="A43" s="116"/>
      <c r="B43" s="120"/>
      <c r="C43" s="116"/>
      <c r="D43" s="121"/>
      <c r="E43" s="121"/>
      <c r="J43" s="133">
        <f t="shared" si="0"/>
        <v>0</v>
      </c>
    </row>
    <row r="44" spans="1:10" x14ac:dyDescent="0.25">
      <c r="A44" s="116"/>
      <c r="B44" s="120"/>
      <c r="C44" s="116"/>
      <c r="D44" s="121"/>
      <c r="E44" s="121"/>
      <c r="J44" s="133">
        <f t="shared" si="0"/>
        <v>0</v>
      </c>
    </row>
    <row r="45" spans="1:10" x14ac:dyDescent="0.25">
      <c r="A45" s="116"/>
      <c r="B45" s="120"/>
      <c r="C45" s="116"/>
      <c r="D45" s="121"/>
      <c r="E45" s="121"/>
      <c r="J45" s="133">
        <f t="shared" si="0"/>
        <v>0</v>
      </c>
    </row>
    <row r="46" spans="1:10" x14ac:dyDescent="0.25">
      <c r="A46" s="116"/>
      <c r="B46" s="120"/>
      <c r="C46" s="116"/>
      <c r="D46" s="121"/>
      <c r="E46" s="121"/>
      <c r="J46" s="133">
        <f t="shared" si="0"/>
        <v>0</v>
      </c>
    </row>
    <row r="47" spans="1:10" x14ac:dyDescent="0.25">
      <c r="A47" s="116"/>
      <c r="B47" s="120"/>
      <c r="C47" s="116"/>
      <c r="D47" s="121"/>
      <c r="E47" s="121"/>
      <c r="J47" s="133">
        <f t="shared" si="0"/>
        <v>0</v>
      </c>
    </row>
    <row r="48" spans="1:10" x14ac:dyDescent="0.25">
      <c r="A48" s="116"/>
      <c r="B48" s="120"/>
      <c r="C48" s="116"/>
      <c r="D48" s="121"/>
      <c r="E48" s="121"/>
      <c r="J48" s="133">
        <f t="shared" si="0"/>
        <v>0</v>
      </c>
    </row>
    <row r="49" spans="1:10" x14ac:dyDescent="0.25">
      <c r="A49" s="116"/>
      <c r="B49" s="120"/>
      <c r="C49" s="116"/>
      <c r="D49" s="121"/>
      <c r="E49" s="121"/>
      <c r="J49" s="133">
        <f t="shared" si="0"/>
        <v>0</v>
      </c>
    </row>
    <row r="50" spans="1:10" x14ac:dyDescent="0.25">
      <c r="A50" s="116"/>
      <c r="B50" s="120"/>
      <c r="C50" s="116"/>
      <c r="D50" s="121"/>
      <c r="E50" s="121"/>
      <c r="J50" s="133">
        <f t="shared" si="0"/>
        <v>0</v>
      </c>
    </row>
    <row r="51" spans="1:10" x14ac:dyDescent="0.25">
      <c r="A51" s="152" t="s">
        <v>224</v>
      </c>
      <c r="B51" s="153"/>
      <c r="C51" s="153"/>
      <c r="D51" s="153"/>
      <c r="E51" s="153"/>
      <c r="F51" s="153"/>
      <c r="G51" s="153"/>
      <c r="H51" s="154"/>
      <c r="J51" s="133">
        <f t="shared" si="0"/>
        <v>0</v>
      </c>
    </row>
    <row r="52" spans="1:10" x14ac:dyDescent="0.25">
      <c r="A52" s="116"/>
      <c r="B52" s="120"/>
      <c r="C52" s="116"/>
      <c r="D52" s="121"/>
      <c r="E52" s="121"/>
      <c r="J52" s="133">
        <f t="shared" si="0"/>
        <v>0</v>
      </c>
    </row>
    <row r="53" spans="1:10" x14ac:dyDescent="0.25">
      <c r="A53" s="116"/>
      <c r="B53" s="120"/>
      <c r="C53" s="116"/>
      <c r="D53" s="121"/>
      <c r="E53" s="121"/>
      <c r="J53" s="133">
        <f t="shared" si="0"/>
        <v>0</v>
      </c>
    </row>
    <row r="54" spans="1:10" x14ac:dyDescent="0.25">
      <c r="A54" s="116"/>
      <c r="B54" s="120"/>
      <c r="C54" s="116"/>
      <c r="D54" s="121"/>
      <c r="E54" s="121"/>
      <c r="J54" s="133">
        <f t="shared" si="0"/>
        <v>0</v>
      </c>
    </row>
    <row r="55" spans="1:10" x14ac:dyDescent="0.25">
      <c r="A55" s="116"/>
      <c r="B55" s="120"/>
      <c r="C55" s="116"/>
      <c r="D55" s="121"/>
      <c r="E55" s="121"/>
      <c r="J55" s="133">
        <f t="shared" si="0"/>
        <v>0</v>
      </c>
    </row>
    <row r="56" spans="1:10" x14ac:dyDescent="0.25">
      <c r="A56" s="116"/>
      <c r="B56" s="120"/>
      <c r="C56" s="116"/>
      <c r="D56" s="121"/>
      <c r="E56" s="121"/>
      <c r="J56" s="133">
        <f t="shared" si="0"/>
        <v>0</v>
      </c>
    </row>
    <row r="57" spans="1:10" x14ac:dyDescent="0.25">
      <c r="A57" s="116"/>
      <c r="B57" s="120"/>
      <c r="C57" s="116"/>
      <c r="D57" s="121"/>
      <c r="E57" s="121"/>
      <c r="J57" s="133">
        <f t="shared" si="0"/>
        <v>0</v>
      </c>
    </row>
    <row r="58" spans="1:10" x14ac:dyDescent="0.25">
      <c r="A58" s="116"/>
      <c r="B58" s="120"/>
      <c r="C58" s="116"/>
      <c r="D58" s="121"/>
      <c r="E58" s="121"/>
      <c r="J58" s="133">
        <f t="shared" si="0"/>
        <v>0</v>
      </c>
    </row>
    <row r="59" spans="1:10" x14ac:dyDescent="0.25">
      <c r="A59" s="116"/>
      <c r="B59" s="120"/>
      <c r="C59" s="116"/>
      <c r="D59" s="121"/>
      <c r="E59" s="121"/>
      <c r="J59" s="133">
        <f t="shared" si="0"/>
        <v>0</v>
      </c>
    </row>
    <row r="60" spans="1:10" x14ac:dyDescent="0.25">
      <c r="A60" s="116"/>
      <c r="B60" s="120"/>
      <c r="C60" s="116"/>
      <c r="D60" s="121"/>
      <c r="E60" s="121"/>
      <c r="J60" s="133">
        <f t="shared" si="0"/>
        <v>0</v>
      </c>
    </row>
    <row r="61" spans="1:10" x14ac:dyDescent="0.25">
      <c r="A61" s="116"/>
      <c r="B61" s="120"/>
      <c r="C61" s="116"/>
      <c r="D61" s="121"/>
      <c r="E61" s="121"/>
      <c r="J61" s="133">
        <f t="shared" si="0"/>
        <v>0</v>
      </c>
    </row>
    <row r="62" spans="1:10" x14ac:dyDescent="0.25">
      <c r="A62" s="116"/>
      <c r="B62" s="120"/>
      <c r="C62" s="116"/>
      <c r="D62" s="121"/>
      <c r="E62" s="121"/>
      <c r="J62" s="133">
        <f t="shared" si="0"/>
        <v>0</v>
      </c>
    </row>
    <row r="63" spans="1:10" x14ac:dyDescent="0.25">
      <c r="A63" s="116"/>
      <c r="B63" s="120"/>
      <c r="C63" s="116"/>
      <c r="D63" s="121"/>
      <c r="E63" s="121"/>
      <c r="J63" s="133">
        <f t="shared" si="0"/>
        <v>0</v>
      </c>
    </row>
    <row r="64" spans="1:10" x14ac:dyDescent="0.25">
      <c r="A64" s="116"/>
      <c r="B64" s="120"/>
      <c r="C64" s="116"/>
      <c r="D64" s="121"/>
      <c r="E64" s="121"/>
      <c r="J64" s="133">
        <f t="shared" si="0"/>
        <v>0</v>
      </c>
    </row>
    <row r="65" spans="1:10" x14ac:dyDescent="0.25">
      <c r="A65" s="116"/>
      <c r="B65" s="120"/>
      <c r="C65" s="116"/>
      <c r="D65" s="130"/>
      <c r="E65" s="130"/>
      <c r="J65" s="133">
        <f t="shared" si="0"/>
        <v>0</v>
      </c>
    </row>
    <row r="66" spans="1:10" x14ac:dyDescent="0.25">
      <c r="A66" s="116"/>
      <c r="B66" s="120"/>
      <c r="C66" s="116"/>
      <c r="D66" s="121"/>
      <c r="E66" s="121"/>
      <c r="J66" s="133">
        <f t="shared" si="0"/>
        <v>0</v>
      </c>
    </row>
    <row r="67" spans="1:10" x14ac:dyDescent="0.25">
      <c r="A67" s="116"/>
      <c r="B67" s="120"/>
      <c r="C67" s="116"/>
      <c r="D67" s="121"/>
      <c r="E67" s="121"/>
      <c r="J67" s="133">
        <f t="shared" si="0"/>
        <v>0</v>
      </c>
    </row>
    <row r="68" spans="1:10" x14ac:dyDescent="0.25">
      <c r="A68" s="152" t="s">
        <v>225</v>
      </c>
      <c r="B68" s="153"/>
      <c r="C68" s="153"/>
      <c r="D68" s="153"/>
      <c r="E68" s="153"/>
      <c r="F68" s="153"/>
      <c r="G68" s="153"/>
      <c r="H68" s="154"/>
      <c r="J68" s="133">
        <f t="shared" si="0"/>
        <v>0</v>
      </c>
    </row>
    <row r="69" spans="1:10" x14ac:dyDescent="0.25">
      <c r="A69" s="116"/>
      <c r="B69" s="120"/>
      <c r="C69" s="116"/>
      <c r="D69" s="121"/>
      <c r="E69" s="121"/>
      <c r="J69" s="133">
        <f t="shared" si="0"/>
        <v>0</v>
      </c>
    </row>
    <row r="70" spans="1:10" x14ac:dyDescent="0.25">
      <c r="A70" s="116"/>
      <c r="B70" s="120"/>
      <c r="C70" s="116"/>
      <c r="D70" s="121"/>
      <c r="E70" s="121"/>
      <c r="J70" s="133">
        <f t="shared" si="0"/>
        <v>0</v>
      </c>
    </row>
    <row r="71" spans="1:10" x14ac:dyDescent="0.25">
      <c r="A71" s="116"/>
      <c r="B71" s="120"/>
      <c r="C71" s="116"/>
      <c r="D71" s="130"/>
      <c r="E71" s="130"/>
      <c r="J71" s="133">
        <f t="shared" si="0"/>
        <v>0</v>
      </c>
    </row>
    <row r="72" spans="1:10" x14ac:dyDescent="0.25">
      <c r="A72" s="116"/>
      <c r="B72" s="120"/>
      <c r="C72" s="116"/>
      <c r="D72" s="121"/>
      <c r="E72" s="121"/>
      <c r="J72" s="133">
        <f t="shared" si="0"/>
        <v>0</v>
      </c>
    </row>
    <row r="73" spans="1:10" x14ac:dyDescent="0.25">
      <c r="A73" s="116"/>
      <c r="B73" s="120"/>
      <c r="C73" s="116"/>
      <c r="D73" s="121"/>
      <c r="E73" s="121"/>
      <c r="J73" s="133">
        <f t="shared" si="0"/>
        <v>0</v>
      </c>
    </row>
    <row r="74" spans="1:10" x14ac:dyDescent="0.25">
      <c r="A74" s="116"/>
      <c r="B74" s="120"/>
      <c r="C74" s="116"/>
      <c r="D74" s="121"/>
      <c r="E74" s="121"/>
      <c r="J74" s="133">
        <f t="shared" ref="J74:J104" si="1">J73+E74</f>
        <v>0</v>
      </c>
    </row>
    <row r="75" spans="1:10" x14ac:dyDescent="0.25">
      <c r="A75" s="116"/>
      <c r="B75" s="120"/>
      <c r="C75" s="116"/>
      <c r="D75" s="121"/>
      <c r="E75" s="121"/>
      <c r="J75" s="133">
        <f t="shared" si="1"/>
        <v>0</v>
      </c>
    </row>
    <row r="76" spans="1:10" x14ac:dyDescent="0.25">
      <c r="A76" s="116"/>
      <c r="B76" s="120"/>
      <c r="C76" s="116"/>
      <c r="D76" s="121"/>
      <c r="E76" s="121"/>
      <c r="J76" s="133">
        <f t="shared" si="1"/>
        <v>0</v>
      </c>
    </row>
    <row r="77" spans="1:10" x14ac:dyDescent="0.25">
      <c r="A77" s="116"/>
      <c r="B77" s="120"/>
      <c r="C77" s="116"/>
      <c r="D77" s="121"/>
      <c r="E77" s="121"/>
      <c r="J77" s="133">
        <f t="shared" si="1"/>
        <v>0</v>
      </c>
    </row>
    <row r="78" spans="1:10" x14ac:dyDescent="0.25">
      <c r="A78" s="116"/>
      <c r="B78" s="120"/>
      <c r="C78" s="116"/>
      <c r="D78" s="121"/>
      <c r="E78" s="121"/>
      <c r="J78" s="133">
        <f t="shared" si="1"/>
        <v>0</v>
      </c>
    </row>
    <row r="79" spans="1:10" x14ac:dyDescent="0.25">
      <c r="A79" s="116"/>
      <c r="B79" s="120"/>
      <c r="C79" s="116"/>
      <c r="D79" s="130"/>
      <c r="E79" s="130"/>
      <c r="J79" s="133">
        <f t="shared" si="1"/>
        <v>0</v>
      </c>
    </row>
    <row r="80" spans="1:10" x14ac:dyDescent="0.25">
      <c r="A80" s="152" t="s">
        <v>226</v>
      </c>
      <c r="B80" s="153"/>
      <c r="C80" s="153"/>
      <c r="D80" s="153"/>
      <c r="E80" s="153"/>
      <c r="F80" s="153"/>
      <c r="G80" s="153"/>
      <c r="H80" s="154"/>
      <c r="J80" s="133">
        <f t="shared" si="1"/>
        <v>0</v>
      </c>
    </row>
    <row r="81" spans="1:10" x14ac:dyDescent="0.25">
      <c r="A81" s="116"/>
      <c r="B81" s="120"/>
      <c r="C81" s="116"/>
      <c r="D81" s="121"/>
      <c r="E81" s="121"/>
      <c r="J81" s="133">
        <f t="shared" si="1"/>
        <v>0</v>
      </c>
    </row>
    <row r="82" spans="1:10" x14ac:dyDescent="0.25">
      <c r="A82" s="116"/>
      <c r="B82" s="120"/>
      <c r="C82" s="116"/>
      <c r="D82" s="121"/>
      <c r="E82" s="121"/>
      <c r="J82" s="133">
        <f t="shared" si="1"/>
        <v>0</v>
      </c>
    </row>
    <row r="83" spans="1:10" x14ac:dyDescent="0.25">
      <c r="A83" s="116"/>
      <c r="B83" s="120"/>
      <c r="C83" s="116"/>
      <c r="D83" s="121"/>
      <c r="E83" s="121"/>
      <c r="J83" s="133">
        <f t="shared" si="1"/>
        <v>0</v>
      </c>
    </row>
    <row r="84" spans="1:10" x14ac:dyDescent="0.25">
      <c r="A84" s="116"/>
      <c r="B84" s="120"/>
      <c r="C84" s="116"/>
      <c r="D84" s="121"/>
      <c r="E84" s="121"/>
      <c r="J84" s="133">
        <f t="shared" si="1"/>
        <v>0</v>
      </c>
    </row>
    <row r="85" spans="1:10" x14ac:dyDescent="0.25">
      <c r="A85" s="116"/>
      <c r="B85" s="120"/>
      <c r="C85" s="116"/>
      <c r="D85" s="121"/>
      <c r="E85" s="121"/>
      <c r="J85" s="133">
        <f t="shared" si="1"/>
        <v>0</v>
      </c>
    </row>
    <row r="86" spans="1:10" x14ac:dyDescent="0.25">
      <c r="A86" s="116"/>
      <c r="B86" s="120"/>
      <c r="C86" s="116"/>
      <c r="D86" s="121"/>
      <c r="E86" s="121"/>
      <c r="J86" s="133">
        <f t="shared" si="1"/>
        <v>0</v>
      </c>
    </row>
    <row r="87" spans="1:10" x14ac:dyDescent="0.25">
      <c r="A87" s="116"/>
      <c r="B87" s="120"/>
      <c r="C87" s="116"/>
      <c r="D87" s="121"/>
      <c r="E87" s="121"/>
      <c r="J87" s="133">
        <f t="shared" si="1"/>
        <v>0</v>
      </c>
    </row>
    <row r="88" spans="1:10" x14ac:dyDescent="0.25">
      <c r="A88" s="116"/>
      <c r="B88" s="120"/>
      <c r="C88" s="116"/>
      <c r="D88" s="121"/>
      <c r="E88" s="121"/>
      <c r="J88" s="133">
        <f t="shared" si="1"/>
        <v>0</v>
      </c>
    </row>
    <row r="89" spans="1:10" x14ac:dyDescent="0.25">
      <c r="A89" s="116"/>
      <c r="B89" s="120"/>
      <c r="C89" s="116"/>
      <c r="D89" s="121"/>
      <c r="E89" s="121"/>
      <c r="J89" s="133">
        <f t="shared" si="1"/>
        <v>0</v>
      </c>
    </row>
    <row r="90" spans="1:10" x14ac:dyDescent="0.25">
      <c r="A90" s="116"/>
      <c r="B90" s="120"/>
      <c r="C90" s="116"/>
      <c r="D90" s="121"/>
      <c r="E90" s="121"/>
      <c r="J90" s="133">
        <f t="shared" si="1"/>
        <v>0</v>
      </c>
    </row>
    <row r="91" spans="1:10" x14ac:dyDescent="0.25">
      <c r="A91" s="116"/>
      <c r="B91" s="120"/>
      <c r="C91" s="116"/>
      <c r="D91" s="121"/>
      <c r="E91" s="121"/>
      <c r="J91" s="133">
        <f t="shared" si="1"/>
        <v>0</v>
      </c>
    </row>
    <row r="92" spans="1:10" s="125" customFormat="1" x14ac:dyDescent="0.25">
      <c r="A92" s="122"/>
      <c r="B92" s="123"/>
      <c r="C92" s="122"/>
      <c r="D92" s="124"/>
      <c r="E92" s="124"/>
      <c r="J92" s="133">
        <f t="shared" si="1"/>
        <v>0</v>
      </c>
    </row>
    <row r="93" spans="1:10" x14ac:dyDescent="0.25">
      <c r="A93" s="152" t="s">
        <v>227</v>
      </c>
      <c r="B93" s="153"/>
      <c r="C93" s="153"/>
      <c r="D93" s="153"/>
      <c r="E93" s="153"/>
      <c r="F93" s="153"/>
      <c r="G93" s="153"/>
      <c r="H93" s="154"/>
      <c r="J93" s="133">
        <f t="shared" si="1"/>
        <v>0</v>
      </c>
    </row>
    <row r="94" spans="1:10" x14ac:dyDescent="0.25">
      <c r="B94" s="126"/>
      <c r="C94" s="116"/>
      <c r="D94" s="121"/>
      <c r="E94" s="121"/>
      <c r="J94" s="133">
        <f t="shared" si="1"/>
        <v>0</v>
      </c>
    </row>
    <row r="95" spans="1:10" x14ac:dyDescent="0.25">
      <c r="B95" s="126"/>
      <c r="C95" s="116"/>
      <c r="D95" s="121"/>
      <c r="E95" s="121"/>
      <c r="J95" s="133">
        <f t="shared" si="1"/>
        <v>0</v>
      </c>
    </row>
    <row r="96" spans="1:10" x14ac:dyDescent="0.25">
      <c r="B96" s="126"/>
      <c r="C96" s="116"/>
      <c r="D96" s="121"/>
      <c r="E96" s="121"/>
      <c r="J96" s="133">
        <f t="shared" si="1"/>
        <v>0</v>
      </c>
    </row>
    <row r="97" spans="2:10" x14ac:dyDescent="0.25">
      <c r="B97" s="126"/>
      <c r="C97" s="116"/>
      <c r="D97" s="121"/>
      <c r="E97" s="121"/>
      <c r="J97" s="133">
        <f t="shared" si="1"/>
        <v>0</v>
      </c>
    </row>
    <row r="98" spans="2:10" x14ac:dyDescent="0.25">
      <c r="B98" s="126"/>
      <c r="C98" s="116"/>
      <c r="D98" s="121"/>
      <c r="E98" s="121"/>
      <c r="J98" s="133">
        <f t="shared" si="1"/>
        <v>0</v>
      </c>
    </row>
    <row r="99" spans="2:10" x14ac:dyDescent="0.25">
      <c r="B99" s="126"/>
      <c r="C99" s="116"/>
      <c r="D99" s="121"/>
      <c r="E99" s="121"/>
      <c r="J99" s="133">
        <f t="shared" si="1"/>
        <v>0</v>
      </c>
    </row>
    <row r="100" spans="2:10" x14ac:dyDescent="0.25">
      <c r="B100" s="126"/>
      <c r="C100" s="116"/>
      <c r="D100" s="121"/>
      <c r="E100" s="121"/>
      <c r="J100" s="133">
        <f t="shared" si="1"/>
        <v>0</v>
      </c>
    </row>
    <row r="101" spans="2:10" x14ac:dyDescent="0.25">
      <c r="B101" s="126"/>
      <c r="C101" s="116"/>
      <c r="D101" s="121"/>
      <c r="E101" s="121"/>
      <c r="J101" s="133">
        <f t="shared" si="1"/>
        <v>0</v>
      </c>
    </row>
    <row r="102" spans="2:10" x14ac:dyDescent="0.25">
      <c r="B102" s="126"/>
      <c r="C102" s="116"/>
      <c r="D102" s="121"/>
      <c r="E102" s="121"/>
      <c r="J102" s="133">
        <f t="shared" si="1"/>
        <v>0</v>
      </c>
    </row>
    <row r="103" spans="2:10" x14ac:dyDescent="0.25">
      <c r="B103" s="126"/>
      <c r="C103" s="116"/>
      <c r="D103" s="121"/>
      <c r="E103" s="121"/>
      <c r="J103" s="133">
        <f t="shared" si="1"/>
        <v>0</v>
      </c>
    </row>
    <row r="104" spans="2:10" x14ac:dyDescent="0.25">
      <c r="B104" s="126"/>
      <c r="C104" s="116"/>
      <c r="D104" s="121"/>
      <c r="E104" s="121"/>
      <c r="J104" s="133">
        <f t="shared" si="1"/>
        <v>0</v>
      </c>
    </row>
    <row r="105" spans="2:10" x14ac:dyDescent="0.25">
      <c r="B105" s="127"/>
      <c r="D105" s="128"/>
      <c r="E105" s="128"/>
    </row>
    <row r="106" spans="2:10" x14ac:dyDescent="0.25">
      <c r="B106" s="127"/>
      <c r="D106" s="128"/>
      <c r="E106" s="128"/>
    </row>
    <row r="107" spans="2:10" x14ac:dyDescent="0.25">
      <c r="B107" s="127"/>
      <c r="D107" s="128"/>
      <c r="E107" s="128"/>
    </row>
    <row r="108" spans="2:10" x14ac:dyDescent="0.25">
      <c r="B108" s="127"/>
      <c r="D108" s="128"/>
      <c r="E108" s="128"/>
    </row>
    <row r="109" spans="2:10" x14ac:dyDescent="0.25">
      <c r="B109" s="127"/>
      <c r="D109" s="128"/>
      <c r="E109" s="128"/>
    </row>
    <row r="110" spans="2:10" x14ac:dyDescent="0.25">
      <c r="B110" s="127"/>
      <c r="D110" s="128"/>
      <c r="E110" s="128"/>
    </row>
    <row r="111" spans="2:10" x14ac:dyDescent="0.25">
      <c r="B111" s="127"/>
      <c r="D111" s="128"/>
      <c r="E111" s="128"/>
    </row>
    <row r="112" spans="2:10" x14ac:dyDescent="0.25">
      <c r="B112" s="127"/>
      <c r="D112" s="128"/>
      <c r="E112" s="128"/>
    </row>
    <row r="113" spans="2:5" x14ac:dyDescent="0.25">
      <c r="B113" s="127"/>
      <c r="D113" s="128"/>
      <c r="E113" s="128"/>
    </row>
    <row r="114" spans="2:5" x14ac:dyDescent="0.25">
      <c r="B114" s="127"/>
      <c r="D114" s="128"/>
      <c r="E114" s="128"/>
    </row>
    <row r="115" spans="2:5" x14ac:dyDescent="0.25">
      <c r="B115" s="127"/>
      <c r="D115" s="128"/>
      <c r="E115" s="128"/>
    </row>
    <row r="116" spans="2:5" x14ac:dyDescent="0.25">
      <c r="B116" s="127"/>
      <c r="D116" s="128"/>
      <c r="E116" s="128"/>
    </row>
    <row r="117" spans="2:5" x14ac:dyDescent="0.25">
      <c r="B117" s="127"/>
      <c r="D117" s="128"/>
      <c r="E117" s="128"/>
    </row>
    <row r="118" spans="2:5" x14ac:dyDescent="0.25">
      <c r="B118" s="127"/>
      <c r="D118" s="128"/>
      <c r="E118" s="128"/>
    </row>
    <row r="119" spans="2:5" x14ac:dyDescent="0.25">
      <c r="B119" s="127"/>
      <c r="D119" s="128"/>
      <c r="E119" s="128"/>
    </row>
    <row r="120" spans="2:5" x14ac:dyDescent="0.25">
      <c r="B120" s="127"/>
      <c r="D120" s="128"/>
      <c r="E120" s="128"/>
    </row>
    <row r="121" spans="2:5" x14ac:dyDescent="0.25">
      <c r="B121" s="127"/>
      <c r="D121" s="128"/>
      <c r="E121" s="128"/>
    </row>
    <row r="122" spans="2:5" x14ac:dyDescent="0.25">
      <c r="B122" s="127"/>
      <c r="D122" s="128"/>
      <c r="E122" s="128"/>
    </row>
    <row r="123" spans="2:5" x14ac:dyDescent="0.25">
      <c r="B123" s="127"/>
      <c r="D123" s="128"/>
      <c r="E123" s="128"/>
    </row>
    <row r="124" spans="2:5" x14ac:dyDescent="0.25">
      <c r="B124" s="127"/>
      <c r="D124" s="128"/>
      <c r="E124" s="128"/>
    </row>
    <row r="125" spans="2:5" x14ac:dyDescent="0.25">
      <c r="B125" s="127"/>
      <c r="D125" s="128"/>
      <c r="E125" s="128"/>
    </row>
    <row r="126" spans="2:5" x14ac:dyDescent="0.25">
      <c r="B126" s="127"/>
      <c r="D126" s="128"/>
      <c r="E126" s="128"/>
    </row>
    <row r="127" spans="2:5" x14ac:dyDescent="0.25">
      <c r="B127" s="127"/>
      <c r="D127" s="128"/>
      <c r="E127" s="128"/>
    </row>
    <row r="128" spans="2:5" x14ac:dyDescent="0.25">
      <c r="B128" s="127"/>
      <c r="D128" s="128"/>
      <c r="E128" s="128"/>
    </row>
    <row r="129" spans="2:5" x14ac:dyDescent="0.25">
      <c r="B129" s="127"/>
      <c r="D129" s="128"/>
      <c r="E129" s="128"/>
    </row>
    <row r="130" spans="2:5" x14ac:dyDescent="0.25">
      <c r="B130" s="127"/>
      <c r="D130" s="128"/>
      <c r="E130" s="128"/>
    </row>
    <row r="131" spans="2:5" x14ac:dyDescent="0.25">
      <c r="B131" s="127"/>
      <c r="D131" s="128"/>
      <c r="E131" s="128"/>
    </row>
    <row r="132" spans="2:5" x14ac:dyDescent="0.25">
      <c r="B132" s="127"/>
      <c r="D132" s="128"/>
      <c r="E132" s="128"/>
    </row>
    <row r="133" spans="2:5" x14ac:dyDescent="0.25">
      <c r="B133" s="127"/>
      <c r="D133" s="128"/>
      <c r="E133" s="128"/>
    </row>
    <row r="134" spans="2:5" x14ac:dyDescent="0.25">
      <c r="B134" s="127"/>
      <c r="D134" s="128"/>
      <c r="E134" s="128"/>
    </row>
    <row r="135" spans="2:5" x14ac:dyDescent="0.25">
      <c r="B135" s="127"/>
      <c r="D135" s="128"/>
      <c r="E135" s="128"/>
    </row>
    <row r="136" spans="2:5" x14ac:dyDescent="0.25">
      <c r="B136" s="127"/>
      <c r="D136" s="128"/>
      <c r="E136" s="128"/>
    </row>
    <row r="137" spans="2:5" x14ac:dyDescent="0.25">
      <c r="B137" s="127"/>
      <c r="D137" s="128"/>
      <c r="E137" s="128"/>
    </row>
    <row r="138" spans="2:5" x14ac:dyDescent="0.25">
      <c r="B138" s="127"/>
      <c r="D138" s="128"/>
      <c r="E138" s="128"/>
    </row>
    <row r="139" spans="2:5" x14ac:dyDescent="0.25">
      <c r="B139" s="127"/>
      <c r="D139" s="128"/>
      <c r="E139" s="128"/>
    </row>
    <row r="140" spans="2:5" x14ac:dyDescent="0.25">
      <c r="B140" s="127"/>
      <c r="D140" s="128"/>
      <c r="E140" s="128"/>
    </row>
    <row r="141" spans="2:5" x14ac:dyDescent="0.25">
      <c r="B141" s="127"/>
      <c r="D141" s="128"/>
      <c r="E141" s="128"/>
    </row>
    <row r="142" spans="2:5" x14ac:dyDescent="0.25">
      <c r="B142" s="127"/>
      <c r="D142" s="128"/>
      <c r="E142" s="128"/>
    </row>
    <row r="143" spans="2:5" x14ac:dyDescent="0.25">
      <c r="B143" s="127"/>
      <c r="D143" s="128"/>
      <c r="E143" s="128"/>
    </row>
    <row r="144" spans="2:5" x14ac:dyDescent="0.25">
      <c r="B144" s="127"/>
      <c r="D144" s="128"/>
      <c r="E144" s="128"/>
    </row>
    <row r="145" spans="2:5" x14ac:dyDescent="0.25">
      <c r="B145" s="127"/>
      <c r="D145" s="128"/>
      <c r="E145" s="128"/>
    </row>
    <row r="146" spans="2:5" x14ac:dyDescent="0.25">
      <c r="B146" s="127"/>
      <c r="D146" s="128"/>
      <c r="E146" s="128"/>
    </row>
    <row r="147" spans="2:5" x14ac:dyDescent="0.25">
      <c r="B147" s="127"/>
      <c r="D147" s="128"/>
      <c r="E147" s="128"/>
    </row>
    <row r="148" spans="2:5" x14ac:dyDescent="0.25">
      <c r="B148" s="127"/>
      <c r="D148" s="128"/>
      <c r="E148" s="128"/>
    </row>
    <row r="149" spans="2:5" x14ac:dyDescent="0.25">
      <c r="B149" s="127"/>
      <c r="D149" s="128"/>
      <c r="E149" s="128"/>
    </row>
    <row r="150" spans="2:5" x14ac:dyDescent="0.25">
      <c r="B150" s="127"/>
      <c r="D150" s="128"/>
      <c r="E150" s="128"/>
    </row>
    <row r="151" spans="2:5" x14ac:dyDescent="0.25">
      <c r="B151" s="127"/>
      <c r="D151" s="128"/>
      <c r="E151" s="128"/>
    </row>
    <row r="152" spans="2:5" x14ac:dyDescent="0.25">
      <c r="B152" s="127"/>
      <c r="D152" s="128"/>
      <c r="E152" s="128"/>
    </row>
    <row r="153" spans="2:5" x14ac:dyDescent="0.25">
      <c r="B153" s="127"/>
      <c r="D153" s="128"/>
      <c r="E153" s="128"/>
    </row>
    <row r="154" spans="2:5" x14ac:dyDescent="0.25">
      <c r="B154" s="127"/>
      <c r="D154" s="128"/>
      <c r="E154" s="128"/>
    </row>
    <row r="155" spans="2:5" x14ac:dyDescent="0.25">
      <c r="B155" s="127"/>
      <c r="D155" s="128"/>
      <c r="E155" s="128"/>
    </row>
    <row r="156" spans="2:5" x14ac:dyDescent="0.25">
      <c r="B156" s="127"/>
      <c r="D156" s="128"/>
      <c r="E156" s="128"/>
    </row>
    <row r="157" spans="2:5" x14ac:dyDescent="0.25">
      <c r="B157" s="127"/>
      <c r="D157" s="128"/>
      <c r="E157" s="128"/>
    </row>
    <row r="158" spans="2:5" x14ac:dyDescent="0.25">
      <c r="B158" s="127"/>
      <c r="D158" s="128"/>
      <c r="E158" s="128"/>
    </row>
    <row r="159" spans="2:5" x14ac:dyDescent="0.25">
      <c r="B159" s="127"/>
      <c r="D159" s="128"/>
      <c r="E159" s="128"/>
    </row>
    <row r="160" spans="2:5" x14ac:dyDescent="0.25">
      <c r="B160" s="127"/>
      <c r="D160" s="128"/>
      <c r="E160" s="128"/>
    </row>
    <row r="161" spans="2:5" x14ac:dyDescent="0.25">
      <c r="B161" s="127"/>
      <c r="D161" s="128"/>
      <c r="E161" s="128"/>
    </row>
    <row r="162" spans="2:5" x14ac:dyDescent="0.25">
      <c r="B162" s="127"/>
      <c r="D162" s="128"/>
      <c r="E162" s="128"/>
    </row>
    <row r="163" spans="2:5" x14ac:dyDescent="0.25">
      <c r="B163" s="127"/>
      <c r="D163" s="128"/>
      <c r="E163" s="128"/>
    </row>
    <row r="164" spans="2:5" x14ac:dyDescent="0.25">
      <c r="B164" s="127"/>
      <c r="D164" s="128"/>
      <c r="E164" s="128"/>
    </row>
    <row r="165" spans="2:5" x14ac:dyDescent="0.25">
      <c r="B165" s="127"/>
      <c r="D165" s="128"/>
      <c r="E165" s="128"/>
    </row>
    <row r="166" spans="2:5" x14ac:dyDescent="0.25">
      <c r="B166" s="127"/>
      <c r="D166" s="128"/>
      <c r="E166" s="128"/>
    </row>
    <row r="167" spans="2:5" x14ac:dyDescent="0.25">
      <c r="B167" s="127"/>
      <c r="D167" s="128"/>
      <c r="E167" s="128"/>
    </row>
    <row r="168" spans="2:5" x14ac:dyDescent="0.25">
      <c r="B168" s="127"/>
      <c r="D168" s="128"/>
      <c r="E168" s="128"/>
    </row>
    <row r="169" spans="2:5" x14ac:dyDescent="0.25">
      <c r="B169" s="127"/>
      <c r="D169" s="128"/>
      <c r="E169" s="128"/>
    </row>
    <row r="170" spans="2:5" x14ac:dyDescent="0.25">
      <c r="B170" s="127"/>
      <c r="D170" s="128"/>
      <c r="E170" s="128"/>
    </row>
    <row r="171" spans="2:5" x14ac:dyDescent="0.25">
      <c r="B171" s="127"/>
      <c r="D171" s="128"/>
      <c r="E171" s="128"/>
    </row>
    <row r="172" spans="2:5" x14ac:dyDescent="0.25">
      <c r="B172" s="127"/>
      <c r="D172" s="128"/>
      <c r="E172" s="128"/>
    </row>
    <row r="173" spans="2:5" x14ac:dyDescent="0.25">
      <c r="B173" s="127"/>
      <c r="D173" s="128"/>
      <c r="E173" s="128"/>
    </row>
    <row r="174" spans="2:5" x14ac:dyDescent="0.25">
      <c r="B174" s="127"/>
      <c r="D174" s="128"/>
      <c r="E174" s="128"/>
    </row>
    <row r="175" spans="2:5" x14ac:dyDescent="0.25">
      <c r="B175" s="127"/>
      <c r="D175" s="128"/>
      <c r="E175" s="128"/>
    </row>
    <row r="176" spans="2:5" x14ac:dyDescent="0.25">
      <c r="B176" s="127"/>
      <c r="D176" s="128"/>
      <c r="E176" s="128"/>
    </row>
    <row r="177" spans="2:5" x14ac:dyDescent="0.25">
      <c r="B177" s="127"/>
      <c r="D177" s="128"/>
      <c r="E177" s="128"/>
    </row>
    <row r="178" spans="2:5" x14ac:dyDescent="0.25">
      <c r="B178" s="127"/>
      <c r="D178" s="128"/>
      <c r="E178" s="128"/>
    </row>
    <row r="179" spans="2:5" x14ac:dyDescent="0.25">
      <c r="B179" s="127"/>
      <c r="D179" s="128"/>
      <c r="E179" s="128"/>
    </row>
    <row r="180" spans="2:5" x14ac:dyDescent="0.25">
      <c r="B180" s="127"/>
      <c r="D180" s="128"/>
      <c r="E180" s="128"/>
    </row>
    <row r="181" spans="2:5" x14ac:dyDescent="0.25">
      <c r="B181" s="127"/>
      <c r="D181" s="128"/>
      <c r="E181" s="128"/>
    </row>
    <row r="182" spans="2:5" x14ac:dyDescent="0.25">
      <c r="B182" s="127"/>
      <c r="D182" s="128"/>
      <c r="E182" s="128"/>
    </row>
    <row r="183" spans="2:5" x14ac:dyDescent="0.25">
      <c r="B183" s="127"/>
      <c r="D183" s="128"/>
      <c r="E183" s="128"/>
    </row>
    <row r="184" spans="2:5" x14ac:dyDescent="0.25">
      <c r="B184" s="127"/>
      <c r="D184" s="128"/>
      <c r="E184" s="128"/>
    </row>
    <row r="185" spans="2:5" x14ac:dyDescent="0.25">
      <c r="B185" s="127"/>
      <c r="D185" s="128"/>
      <c r="E185" s="128"/>
    </row>
    <row r="186" spans="2:5" x14ac:dyDescent="0.25">
      <c r="B186" s="127"/>
      <c r="D186" s="128"/>
      <c r="E186" s="128"/>
    </row>
    <row r="187" spans="2:5" x14ac:dyDescent="0.25">
      <c r="B187" s="127"/>
      <c r="D187" s="128"/>
      <c r="E187" s="128"/>
    </row>
    <row r="188" spans="2:5" x14ac:dyDescent="0.25">
      <c r="B188" s="127"/>
      <c r="D188" s="128"/>
      <c r="E188" s="128"/>
    </row>
    <row r="189" spans="2:5" x14ac:dyDescent="0.25">
      <c r="B189" s="127"/>
      <c r="D189" s="128"/>
      <c r="E189" s="128"/>
    </row>
    <row r="190" spans="2:5" x14ac:dyDescent="0.25">
      <c r="B190" s="127"/>
      <c r="D190" s="128"/>
      <c r="E190" s="128"/>
    </row>
    <row r="191" spans="2:5" x14ac:dyDescent="0.25">
      <c r="B191" s="127"/>
      <c r="D191" s="128"/>
      <c r="E191" s="128"/>
    </row>
    <row r="192" spans="2:5" x14ac:dyDescent="0.25">
      <c r="B192" s="127"/>
      <c r="D192" s="128"/>
      <c r="E192" s="128"/>
    </row>
    <row r="193" spans="2:5" x14ac:dyDescent="0.25">
      <c r="B193" s="127"/>
      <c r="D193" s="128"/>
      <c r="E193" s="128"/>
    </row>
    <row r="194" spans="2:5" x14ac:dyDescent="0.25">
      <c r="B194" s="127"/>
      <c r="D194" s="128"/>
      <c r="E194" s="128"/>
    </row>
    <row r="195" spans="2:5" x14ac:dyDescent="0.25">
      <c r="B195" s="127"/>
      <c r="D195" s="128"/>
      <c r="E195" s="128"/>
    </row>
    <row r="196" spans="2:5" x14ac:dyDescent="0.25">
      <c r="B196" s="127"/>
      <c r="D196" s="128"/>
      <c r="E196" s="128"/>
    </row>
    <row r="197" spans="2:5" x14ac:dyDescent="0.25">
      <c r="B197" s="127"/>
      <c r="D197" s="128"/>
      <c r="E197" s="128"/>
    </row>
    <row r="198" spans="2:5" x14ac:dyDescent="0.25">
      <c r="B198" s="127"/>
      <c r="D198" s="128"/>
      <c r="E198" s="128"/>
    </row>
    <row r="199" spans="2:5" x14ac:dyDescent="0.25">
      <c r="B199" s="127"/>
      <c r="D199" s="128"/>
      <c r="E199" s="128"/>
    </row>
    <row r="200" spans="2:5" x14ac:dyDescent="0.25">
      <c r="B200" s="127"/>
      <c r="D200" s="128"/>
      <c r="E200" s="128"/>
    </row>
    <row r="201" spans="2:5" x14ac:dyDescent="0.25">
      <c r="B201" s="127"/>
      <c r="D201" s="128"/>
      <c r="E201" s="128"/>
    </row>
    <row r="202" spans="2:5" x14ac:dyDescent="0.25">
      <c r="B202" s="127"/>
      <c r="D202" s="128"/>
      <c r="E202" s="128"/>
    </row>
    <row r="203" spans="2:5" x14ac:dyDescent="0.25">
      <c r="B203" s="127"/>
      <c r="D203" s="128"/>
      <c r="E203" s="128"/>
    </row>
    <row r="204" spans="2:5" x14ac:dyDescent="0.25">
      <c r="B204" s="127"/>
      <c r="D204" s="128"/>
      <c r="E204" s="128"/>
    </row>
    <row r="205" spans="2:5" x14ac:dyDescent="0.25">
      <c r="B205" s="127"/>
      <c r="D205" s="128"/>
      <c r="E205" s="128"/>
    </row>
    <row r="206" spans="2:5" x14ac:dyDescent="0.25">
      <c r="B206" s="127"/>
      <c r="D206" s="128"/>
      <c r="E206" s="128"/>
    </row>
    <row r="207" spans="2:5" x14ac:dyDescent="0.25">
      <c r="B207" s="127"/>
      <c r="D207" s="128"/>
      <c r="E207" s="128"/>
    </row>
    <row r="208" spans="2:5" x14ac:dyDescent="0.25">
      <c r="B208" s="127"/>
      <c r="D208" s="128"/>
      <c r="E208" s="128"/>
    </row>
    <row r="209" spans="2:5" x14ac:dyDescent="0.25">
      <c r="B209" s="127"/>
      <c r="D209" s="128"/>
      <c r="E209" s="128"/>
    </row>
    <row r="210" spans="2:5" x14ac:dyDescent="0.25">
      <c r="B210" s="127"/>
      <c r="D210" s="128"/>
      <c r="E210" s="128"/>
    </row>
    <row r="211" spans="2:5" x14ac:dyDescent="0.25">
      <c r="B211" s="127"/>
      <c r="D211" s="128"/>
      <c r="E211" s="128"/>
    </row>
    <row r="212" spans="2:5" x14ac:dyDescent="0.25">
      <c r="B212" s="127"/>
      <c r="D212" s="128"/>
      <c r="E212" s="128"/>
    </row>
    <row r="213" spans="2:5" x14ac:dyDescent="0.25">
      <c r="B213" s="127"/>
      <c r="D213" s="128"/>
      <c r="E213" s="128"/>
    </row>
    <row r="214" spans="2:5" x14ac:dyDescent="0.25">
      <c r="B214" s="127"/>
      <c r="D214" s="128"/>
      <c r="E214" s="128"/>
    </row>
    <row r="215" spans="2:5" x14ac:dyDescent="0.25">
      <c r="B215" s="127"/>
      <c r="D215" s="128"/>
      <c r="E215" s="128"/>
    </row>
    <row r="216" spans="2:5" x14ac:dyDescent="0.25">
      <c r="B216" s="127"/>
      <c r="D216" s="128"/>
      <c r="E216" s="128"/>
    </row>
    <row r="217" spans="2:5" x14ac:dyDescent="0.25">
      <c r="B217" s="127"/>
      <c r="D217" s="128"/>
      <c r="E217" s="128"/>
    </row>
    <row r="218" spans="2:5" x14ac:dyDescent="0.25">
      <c r="B218" s="127"/>
      <c r="D218" s="128"/>
      <c r="E218" s="128"/>
    </row>
    <row r="219" spans="2:5" x14ac:dyDescent="0.25">
      <c r="B219" s="127"/>
      <c r="D219" s="128"/>
      <c r="E219" s="128"/>
    </row>
    <row r="220" spans="2:5" x14ac:dyDescent="0.25">
      <c r="B220" s="127"/>
      <c r="D220" s="128"/>
      <c r="E220" s="128"/>
    </row>
    <row r="221" spans="2:5" x14ac:dyDescent="0.25">
      <c r="B221" s="127"/>
      <c r="D221" s="128"/>
      <c r="E221" s="128"/>
    </row>
    <row r="222" spans="2:5" x14ac:dyDescent="0.25">
      <c r="B222" s="127"/>
      <c r="D222" s="128"/>
      <c r="E222" s="128"/>
    </row>
    <row r="223" spans="2:5" x14ac:dyDescent="0.25">
      <c r="B223" s="127"/>
      <c r="D223" s="128"/>
      <c r="E223" s="128"/>
    </row>
    <row r="224" spans="2:5" x14ac:dyDescent="0.25">
      <c r="B224" s="127"/>
      <c r="D224" s="128"/>
      <c r="E224" s="128"/>
    </row>
    <row r="225" spans="2:5" x14ac:dyDescent="0.25">
      <c r="B225" s="127"/>
      <c r="D225" s="128"/>
      <c r="E225" s="128"/>
    </row>
    <row r="226" spans="2:5" x14ac:dyDescent="0.25">
      <c r="B226" s="127"/>
      <c r="D226" s="128"/>
      <c r="E226" s="128"/>
    </row>
    <row r="227" spans="2:5" x14ac:dyDescent="0.25">
      <c r="B227" s="127"/>
      <c r="D227" s="128"/>
      <c r="E227" s="128"/>
    </row>
    <row r="228" spans="2:5" x14ac:dyDescent="0.25">
      <c r="B228" s="127"/>
      <c r="D228" s="128"/>
      <c r="E228" s="128"/>
    </row>
    <row r="229" spans="2:5" x14ac:dyDescent="0.25">
      <c r="B229" s="127"/>
      <c r="D229" s="128"/>
      <c r="E229" s="128"/>
    </row>
    <row r="230" spans="2:5" x14ac:dyDescent="0.25">
      <c r="B230" s="127"/>
      <c r="D230" s="128"/>
      <c r="E230" s="128"/>
    </row>
    <row r="231" spans="2:5" x14ac:dyDescent="0.25">
      <c r="B231" s="127"/>
      <c r="D231" s="128"/>
      <c r="E231" s="128"/>
    </row>
    <row r="232" spans="2:5" x14ac:dyDescent="0.25">
      <c r="B232" s="127"/>
      <c r="D232" s="128"/>
      <c r="E232" s="128"/>
    </row>
    <row r="233" spans="2:5" x14ac:dyDescent="0.25">
      <c r="B233" s="127"/>
      <c r="D233" s="128"/>
      <c r="E233" s="128"/>
    </row>
    <row r="234" spans="2:5" x14ac:dyDescent="0.25">
      <c r="B234" s="127"/>
      <c r="D234" s="128"/>
      <c r="E234" s="128"/>
    </row>
    <row r="235" spans="2:5" x14ac:dyDescent="0.25">
      <c r="B235" s="127"/>
      <c r="D235" s="128"/>
      <c r="E235" s="128"/>
    </row>
    <row r="236" spans="2:5" x14ac:dyDescent="0.25">
      <c r="B236" s="127"/>
      <c r="D236" s="128"/>
      <c r="E236" s="128"/>
    </row>
    <row r="237" spans="2:5" x14ac:dyDescent="0.25">
      <c r="B237" s="127"/>
      <c r="D237" s="128"/>
      <c r="E237" s="128"/>
    </row>
    <row r="238" spans="2:5" x14ac:dyDescent="0.25">
      <c r="B238" s="127"/>
      <c r="D238" s="128"/>
      <c r="E238" s="128"/>
    </row>
    <row r="239" spans="2:5" x14ac:dyDescent="0.25">
      <c r="B239" s="127"/>
      <c r="D239" s="128"/>
      <c r="E239" s="128"/>
    </row>
    <row r="240" spans="2:5" x14ac:dyDescent="0.25">
      <c r="B240" s="127"/>
      <c r="D240" s="128"/>
      <c r="E240" s="128"/>
    </row>
    <row r="241" spans="2:5" x14ac:dyDescent="0.25">
      <c r="B241" s="127"/>
      <c r="D241" s="128"/>
      <c r="E241" s="128"/>
    </row>
    <row r="242" spans="2:5" x14ac:dyDescent="0.25">
      <c r="B242" s="127"/>
      <c r="D242" s="128"/>
      <c r="E242" s="128"/>
    </row>
    <row r="243" spans="2:5" x14ac:dyDescent="0.25">
      <c r="B243" s="127"/>
      <c r="D243" s="128"/>
      <c r="E243" s="128"/>
    </row>
    <row r="244" spans="2:5" x14ac:dyDescent="0.25">
      <c r="B244" s="127"/>
      <c r="D244" s="128"/>
      <c r="E244" s="128"/>
    </row>
    <row r="245" spans="2:5" x14ac:dyDescent="0.25">
      <c r="B245" s="127"/>
      <c r="D245" s="128"/>
      <c r="E245" s="128"/>
    </row>
    <row r="246" spans="2:5" x14ac:dyDescent="0.25">
      <c r="B246" s="127"/>
      <c r="D246" s="128"/>
      <c r="E246" s="128"/>
    </row>
    <row r="247" spans="2:5" x14ac:dyDescent="0.25">
      <c r="B247" s="127"/>
      <c r="D247" s="128"/>
      <c r="E247" s="128"/>
    </row>
    <row r="248" spans="2:5" x14ac:dyDescent="0.25">
      <c r="B248" s="127"/>
      <c r="D248" s="128"/>
      <c r="E248" s="128"/>
    </row>
    <row r="249" spans="2:5" x14ac:dyDescent="0.25">
      <c r="B249" s="127"/>
      <c r="D249" s="128"/>
      <c r="E249" s="128"/>
    </row>
    <row r="250" spans="2:5" x14ac:dyDescent="0.25">
      <c r="B250" s="127"/>
      <c r="D250" s="128"/>
      <c r="E250" s="128"/>
    </row>
    <row r="251" spans="2:5" x14ac:dyDescent="0.25">
      <c r="B251" s="127"/>
      <c r="D251" s="128"/>
      <c r="E251" s="128"/>
    </row>
    <row r="252" spans="2:5" x14ac:dyDescent="0.25">
      <c r="B252" s="127"/>
      <c r="D252" s="128"/>
      <c r="E252" s="128"/>
    </row>
    <row r="253" spans="2:5" x14ac:dyDescent="0.25">
      <c r="B253" s="127"/>
      <c r="D253" s="128"/>
      <c r="E253" s="128"/>
    </row>
    <row r="254" spans="2:5" x14ac:dyDescent="0.25">
      <c r="B254" s="127"/>
      <c r="D254" s="128"/>
      <c r="E254" s="128"/>
    </row>
    <row r="255" spans="2:5" x14ac:dyDescent="0.25">
      <c r="B255" s="127"/>
      <c r="D255" s="128"/>
      <c r="E255" s="128"/>
    </row>
    <row r="256" spans="2:5" x14ac:dyDescent="0.25">
      <c r="B256" s="127"/>
      <c r="D256" s="128"/>
      <c r="E256" s="128"/>
    </row>
    <row r="257" spans="2:5" x14ac:dyDescent="0.25">
      <c r="B257" s="127"/>
      <c r="D257" s="128"/>
      <c r="E257" s="128"/>
    </row>
    <row r="258" spans="2:5" x14ac:dyDescent="0.25">
      <c r="B258" s="127"/>
      <c r="D258" s="128"/>
      <c r="E258" s="128"/>
    </row>
    <row r="259" spans="2:5" x14ac:dyDescent="0.25">
      <c r="B259" s="127"/>
      <c r="D259" s="128"/>
      <c r="E259" s="128"/>
    </row>
    <row r="260" spans="2:5" x14ac:dyDescent="0.25">
      <c r="B260" s="127"/>
      <c r="D260" s="128"/>
      <c r="E260" s="128"/>
    </row>
    <row r="261" spans="2:5" x14ac:dyDescent="0.25">
      <c r="B261" s="127"/>
      <c r="D261" s="128"/>
      <c r="E261" s="128"/>
    </row>
    <row r="262" spans="2:5" x14ac:dyDescent="0.25">
      <c r="B262" s="127"/>
      <c r="D262" s="128"/>
      <c r="E262" s="128"/>
    </row>
    <row r="263" spans="2:5" x14ac:dyDescent="0.25">
      <c r="B263" s="127"/>
      <c r="D263" s="128"/>
      <c r="E263" s="128"/>
    </row>
    <row r="264" spans="2:5" x14ac:dyDescent="0.25">
      <c r="B264" s="127"/>
      <c r="D264" s="128"/>
      <c r="E264" s="128"/>
    </row>
    <row r="265" spans="2:5" x14ac:dyDescent="0.25">
      <c r="B265" s="127"/>
      <c r="D265" s="128"/>
      <c r="E265" s="128"/>
    </row>
    <row r="266" spans="2:5" x14ac:dyDescent="0.25">
      <c r="B266" s="127"/>
      <c r="D266" s="128"/>
      <c r="E266" s="128"/>
    </row>
    <row r="267" spans="2:5" x14ac:dyDescent="0.25">
      <c r="B267" s="127"/>
      <c r="D267" s="128"/>
      <c r="E267" s="128"/>
    </row>
    <row r="268" spans="2:5" x14ac:dyDescent="0.25">
      <c r="B268" s="127"/>
      <c r="D268" s="128"/>
      <c r="E268" s="128"/>
    </row>
    <row r="269" spans="2:5" x14ac:dyDescent="0.25">
      <c r="B269" s="127"/>
      <c r="D269" s="128"/>
      <c r="E269" s="128"/>
    </row>
    <row r="270" spans="2:5" x14ac:dyDescent="0.25">
      <c r="B270" s="127"/>
      <c r="D270" s="128"/>
      <c r="E270" s="128"/>
    </row>
    <row r="271" spans="2:5" x14ac:dyDescent="0.25">
      <c r="B271" s="127"/>
      <c r="D271" s="128"/>
      <c r="E271" s="128"/>
    </row>
    <row r="272" spans="2:5" x14ac:dyDescent="0.25">
      <c r="B272" s="127"/>
      <c r="D272" s="128"/>
      <c r="E272" s="128"/>
    </row>
    <row r="273" spans="2:5" x14ac:dyDescent="0.25">
      <c r="B273" s="127"/>
      <c r="D273" s="128"/>
      <c r="E273" s="128"/>
    </row>
    <row r="274" spans="2:5" x14ac:dyDescent="0.25">
      <c r="B274" s="127"/>
      <c r="D274" s="128"/>
      <c r="E274" s="128"/>
    </row>
    <row r="275" spans="2:5" x14ac:dyDescent="0.25">
      <c r="B275" s="127"/>
      <c r="D275" s="128"/>
      <c r="E275" s="128"/>
    </row>
    <row r="276" spans="2:5" x14ac:dyDescent="0.25">
      <c r="B276" s="127"/>
      <c r="D276" s="128"/>
      <c r="E276" s="128"/>
    </row>
    <row r="277" spans="2:5" x14ac:dyDescent="0.25">
      <c r="B277" s="127"/>
      <c r="D277" s="128"/>
      <c r="E277" s="128"/>
    </row>
    <row r="278" spans="2:5" x14ac:dyDescent="0.25">
      <c r="B278" s="127"/>
      <c r="D278" s="128"/>
      <c r="E278" s="128"/>
    </row>
    <row r="279" spans="2:5" x14ac:dyDescent="0.25">
      <c r="B279" s="127"/>
      <c r="D279" s="128"/>
      <c r="E279" s="128"/>
    </row>
    <row r="280" spans="2:5" x14ac:dyDescent="0.25">
      <c r="B280" s="127"/>
      <c r="D280" s="128"/>
      <c r="E280" s="128"/>
    </row>
    <row r="281" spans="2:5" x14ac:dyDescent="0.25">
      <c r="B281" s="127"/>
    </row>
    <row r="282" spans="2:5" x14ac:dyDescent="0.25">
      <c r="B282" s="127"/>
    </row>
    <row r="283" spans="2:5" x14ac:dyDescent="0.25">
      <c r="B283" s="127"/>
    </row>
    <row r="284" spans="2:5" x14ac:dyDescent="0.25">
      <c r="B284" s="127"/>
    </row>
    <row r="285" spans="2:5" x14ac:dyDescent="0.25">
      <c r="B285" s="127"/>
    </row>
    <row r="286" spans="2:5" x14ac:dyDescent="0.25">
      <c r="B286" s="127"/>
    </row>
    <row r="287" spans="2:5" x14ac:dyDescent="0.25">
      <c r="B287" s="127"/>
    </row>
    <row r="288" spans="2:5" x14ac:dyDescent="0.25">
      <c r="B288" s="127"/>
    </row>
    <row r="289" spans="2:2" x14ac:dyDescent="0.25">
      <c r="B289" s="127"/>
    </row>
    <row r="290" spans="2:2" x14ac:dyDescent="0.25">
      <c r="B290" s="127"/>
    </row>
    <row r="291" spans="2:2" x14ac:dyDescent="0.25">
      <c r="B291" s="127"/>
    </row>
    <row r="292" spans="2:2" x14ac:dyDescent="0.25">
      <c r="B292" s="127"/>
    </row>
    <row r="293" spans="2:2" x14ac:dyDescent="0.25">
      <c r="B293" s="127"/>
    </row>
    <row r="294" spans="2:2" x14ac:dyDescent="0.25">
      <c r="B294" s="127"/>
    </row>
    <row r="295" spans="2:2" x14ac:dyDescent="0.25">
      <c r="B295" s="127"/>
    </row>
    <row r="296" spans="2:2" x14ac:dyDescent="0.25">
      <c r="B296" s="127"/>
    </row>
    <row r="297" spans="2:2" x14ac:dyDescent="0.25">
      <c r="B297" s="127"/>
    </row>
    <row r="298" spans="2:2" x14ac:dyDescent="0.25">
      <c r="B298" s="127"/>
    </row>
    <row r="299" spans="2:2" x14ac:dyDescent="0.25">
      <c r="B299" s="127"/>
    </row>
    <row r="300" spans="2:2" x14ac:dyDescent="0.25">
      <c r="B300" s="127"/>
    </row>
    <row r="301" spans="2:2" x14ac:dyDescent="0.25">
      <c r="B301" s="127"/>
    </row>
    <row r="302" spans="2:2" x14ac:dyDescent="0.25">
      <c r="B302" s="127"/>
    </row>
    <row r="303" spans="2:2" x14ac:dyDescent="0.25">
      <c r="B303" s="127"/>
    </row>
    <row r="304" spans="2:2" x14ac:dyDescent="0.25">
      <c r="B304" s="127"/>
    </row>
    <row r="305" spans="2:2" x14ac:dyDescent="0.25">
      <c r="B305" s="127"/>
    </row>
    <row r="306" spans="2:2" x14ac:dyDescent="0.25">
      <c r="B306" s="127"/>
    </row>
    <row r="307" spans="2:2" x14ac:dyDescent="0.25">
      <c r="B307" s="127"/>
    </row>
    <row r="308" spans="2:2" x14ac:dyDescent="0.25">
      <c r="B308" s="127"/>
    </row>
    <row r="309" spans="2:2" x14ac:dyDescent="0.25">
      <c r="B309" s="127"/>
    </row>
    <row r="310" spans="2:2" x14ac:dyDescent="0.25">
      <c r="B310" s="127"/>
    </row>
    <row r="311" spans="2:2" x14ac:dyDescent="0.25">
      <c r="B311" s="127"/>
    </row>
    <row r="312" spans="2:2" x14ac:dyDescent="0.25">
      <c r="B312" s="127"/>
    </row>
    <row r="313" spans="2:2" x14ac:dyDescent="0.25">
      <c r="B313" s="127"/>
    </row>
    <row r="314" spans="2:2" x14ac:dyDescent="0.25">
      <c r="B314" s="127"/>
    </row>
    <row r="315" spans="2:2" x14ac:dyDescent="0.25">
      <c r="B315" s="127"/>
    </row>
    <row r="316" spans="2:2" x14ac:dyDescent="0.25">
      <c r="B316" s="127"/>
    </row>
    <row r="317" spans="2:2" x14ac:dyDescent="0.25">
      <c r="B317" s="127"/>
    </row>
    <row r="318" spans="2:2" x14ac:dyDescent="0.25">
      <c r="B318" s="127"/>
    </row>
    <row r="319" spans="2:2" x14ac:dyDescent="0.25">
      <c r="B319" s="127"/>
    </row>
    <row r="320" spans="2:2" x14ac:dyDescent="0.25">
      <c r="B320" s="127"/>
    </row>
    <row r="321" spans="2:2" x14ac:dyDescent="0.25">
      <c r="B321" s="127"/>
    </row>
    <row r="322" spans="2:2" x14ac:dyDescent="0.25">
      <c r="B322" s="127"/>
    </row>
    <row r="323" spans="2:2" x14ac:dyDescent="0.25">
      <c r="B323" s="127"/>
    </row>
    <row r="324" spans="2:2" x14ac:dyDescent="0.25">
      <c r="B324" s="127"/>
    </row>
    <row r="325" spans="2:2" x14ac:dyDescent="0.25">
      <c r="B325" s="127"/>
    </row>
    <row r="326" spans="2:2" x14ac:dyDescent="0.25">
      <c r="B326" s="127"/>
    </row>
    <row r="327" spans="2:2" x14ac:dyDescent="0.25">
      <c r="B327" s="127"/>
    </row>
    <row r="328" spans="2:2" x14ac:dyDescent="0.25">
      <c r="B328" s="127"/>
    </row>
    <row r="329" spans="2:2" x14ac:dyDescent="0.25">
      <c r="B329" s="127"/>
    </row>
    <row r="330" spans="2:2" x14ac:dyDescent="0.25">
      <c r="B330" s="127"/>
    </row>
    <row r="331" spans="2:2" x14ac:dyDescent="0.25">
      <c r="B331" s="127"/>
    </row>
    <row r="332" spans="2:2" x14ac:dyDescent="0.25">
      <c r="B332" s="127"/>
    </row>
    <row r="333" spans="2:2" x14ac:dyDescent="0.25">
      <c r="B333" s="127"/>
    </row>
    <row r="334" spans="2:2" x14ac:dyDescent="0.25">
      <c r="B334" s="127"/>
    </row>
    <row r="335" spans="2:2" x14ac:dyDescent="0.25">
      <c r="B335" s="127"/>
    </row>
  </sheetData>
  <mergeCells count="6">
    <mergeCell ref="A93:H93"/>
    <mergeCell ref="A15:H15"/>
    <mergeCell ref="A35:H35"/>
    <mergeCell ref="A51:H51"/>
    <mergeCell ref="A68:H68"/>
    <mergeCell ref="A80:H8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D3262-8AD2-4D40-97B2-58F37EF9BC4A}">
  <dimension ref="A1:L76"/>
  <sheetViews>
    <sheetView workbookViewId="0">
      <selection activeCell="E3" sqref="E3"/>
    </sheetView>
  </sheetViews>
  <sheetFormatPr defaultColWidth="8.77734375" defaultRowHeight="14.4" x14ac:dyDescent="0.3"/>
  <cols>
    <col min="1" max="1" width="47.21875" bestFit="1" customWidth="1"/>
    <col min="3" max="3" width="15.44140625" bestFit="1" customWidth="1"/>
    <col min="5" max="5" width="10.5546875" bestFit="1" customWidth="1"/>
    <col min="9" max="9" width="10.44140625" bestFit="1" customWidth="1"/>
    <col min="11" max="11" width="11" bestFit="1" customWidth="1"/>
  </cols>
  <sheetData>
    <row r="1" spans="1:12" x14ac:dyDescent="0.3">
      <c r="A1" s="39" t="s">
        <v>157</v>
      </c>
      <c r="I1" s="3"/>
      <c r="K1" s="3"/>
    </row>
    <row r="2" spans="1:12" x14ac:dyDescent="0.3">
      <c r="C2" s="39" t="s">
        <v>63</v>
      </c>
      <c r="E2" s="39" t="s">
        <v>64</v>
      </c>
      <c r="I2" s="40" t="s">
        <v>65</v>
      </c>
      <c r="K2" s="3" t="s">
        <v>66</v>
      </c>
    </row>
    <row r="3" spans="1:12" x14ac:dyDescent="0.3">
      <c r="A3" s="39" t="s">
        <v>67</v>
      </c>
      <c r="C3" s="39" t="s">
        <v>68</v>
      </c>
      <c r="E3" s="39" t="s">
        <v>69</v>
      </c>
      <c r="I3" s="40" t="s">
        <v>68</v>
      </c>
      <c r="K3" s="3"/>
    </row>
    <row r="4" spans="1:12" x14ac:dyDescent="0.3">
      <c r="I4" s="3"/>
      <c r="K4" s="3"/>
    </row>
    <row r="5" spans="1:12" x14ac:dyDescent="0.3">
      <c r="I5" s="3"/>
      <c r="K5" s="3"/>
    </row>
    <row r="6" spans="1:12" x14ac:dyDescent="0.3">
      <c r="A6" s="39" t="s">
        <v>153</v>
      </c>
      <c r="C6" s="3">
        <v>2200</v>
      </c>
      <c r="D6" s="3"/>
      <c r="E6" s="41">
        <f>C6/17</f>
        <v>129.41176470588235</v>
      </c>
      <c r="F6" s="3" t="s">
        <v>70</v>
      </c>
      <c r="I6" s="3"/>
      <c r="K6" s="3"/>
    </row>
    <row r="7" spans="1:12" x14ac:dyDescent="0.3">
      <c r="A7" s="39"/>
      <c r="C7" s="3"/>
      <c r="D7" s="3"/>
      <c r="E7" s="3"/>
      <c r="F7" s="3"/>
      <c r="I7" s="3"/>
      <c r="K7" s="3"/>
    </row>
    <row r="8" spans="1:12" x14ac:dyDescent="0.3">
      <c r="A8" s="39" t="s">
        <v>71</v>
      </c>
      <c r="C8" s="3">
        <v>535.69000000000005</v>
      </c>
      <c r="D8" s="3"/>
      <c r="E8" s="41">
        <f>C8/17</f>
        <v>31.511176470588239</v>
      </c>
      <c r="F8" s="3" t="s">
        <v>70</v>
      </c>
      <c r="I8" s="3"/>
      <c r="K8" s="3"/>
    </row>
    <row r="9" spans="1:12" x14ac:dyDescent="0.3">
      <c r="A9" s="39"/>
      <c r="C9" s="3"/>
      <c r="D9" s="3"/>
      <c r="E9" s="3"/>
      <c r="F9" s="3"/>
      <c r="I9" s="3"/>
      <c r="K9" s="3"/>
    </row>
    <row r="10" spans="1:12" x14ac:dyDescent="0.3">
      <c r="A10" s="39"/>
      <c r="C10" s="3"/>
      <c r="D10" s="3"/>
      <c r="E10" s="3"/>
      <c r="F10" s="3"/>
      <c r="I10" s="3"/>
      <c r="K10" s="3"/>
    </row>
    <row r="11" spans="1:12" x14ac:dyDescent="0.3">
      <c r="A11" s="42" t="s">
        <v>72</v>
      </c>
      <c r="C11" s="3">
        <v>1300</v>
      </c>
      <c r="D11" s="3"/>
      <c r="E11" s="41">
        <f>C11/17</f>
        <v>76.470588235294116</v>
      </c>
      <c r="F11" s="3" t="s">
        <v>70</v>
      </c>
      <c r="I11" s="3"/>
      <c r="K11" s="3"/>
    </row>
    <row r="12" spans="1:12" x14ac:dyDescent="0.3">
      <c r="A12" s="39" t="s">
        <v>73</v>
      </c>
      <c r="C12" s="3">
        <v>270</v>
      </c>
      <c r="D12" s="3"/>
      <c r="E12" s="41">
        <f>C12/17</f>
        <v>15.882352941176471</v>
      </c>
      <c r="F12" s="3" t="s">
        <v>70</v>
      </c>
      <c r="I12" s="3"/>
      <c r="K12" s="3"/>
    </row>
    <row r="13" spans="1:12" x14ac:dyDescent="0.3">
      <c r="A13" s="39" t="s">
        <v>74</v>
      </c>
      <c r="C13" s="3">
        <v>336.2</v>
      </c>
      <c r="D13" s="3"/>
      <c r="E13" s="41">
        <f>C13/17</f>
        <v>19.776470588235295</v>
      </c>
      <c r="F13" s="40" t="s">
        <v>70</v>
      </c>
      <c r="I13" s="3"/>
      <c r="K13" s="3"/>
    </row>
    <row r="14" spans="1:12" x14ac:dyDescent="0.3">
      <c r="A14" s="39"/>
      <c r="C14" s="3"/>
      <c r="D14" s="3"/>
      <c r="E14" s="3"/>
      <c r="F14" s="3"/>
      <c r="I14" s="3"/>
      <c r="K14" s="3"/>
    </row>
    <row r="15" spans="1:12" x14ac:dyDescent="0.3">
      <c r="A15" s="39"/>
      <c r="C15" s="3"/>
      <c r="D15" s="3"/>
      <c r="E15" s="3"/>
      <c r="F15" s="3"/>
      <c r="I15" s="3"/>
      <c r="K15" s="3"/>
      <c r="L15" s="39"/>
    </row>
    <row r="16" spans="1:12" x14ac:dyDescent="0.3">
      <c r="A16" s="42" t="s">
        <v>75</v>
      </c>
      <c r="C16" s="3">
        <v>1550</v>
      </c>
      <c r="D16" s="3"/>
      <c r="E16" s="41">
        <f>C16/17</f>
        <v>91.17647058823529</v>
      </c>
      <c r="F16" s="3" t="s">
        <v>70</v>
      </c>
      <c r="I16" s="3"/>
      <c r="K16" s="3"/>
    </row>
    <row r="17" spans="1:12" x14ac:dyDescent="0.3">
      <c r="A17" s="39" t="s">
        <v>76</v>
      </c>
      <c r="C17" s="3">
        <v>270</v>
      </c>
      <c r="D17" s="3"/>
      <c r="E17" s="41">
        <f>C17/17</f>
        <v>15.882352941176471</v>
      </c>
      <c r="F17" s="3" t="s">
        <v>70</v>
      </c>
      <c r="I17" s="3"/>
      <c r="K17" s="3"/>
    </row>
    <row r="18" spans="1:12" x14ac:dyDescent="0.3">
      <c r="A18" s="39" t="s">
        <v>77</v>
      </c>
      <c r="C18" s="3">
        <v>1047</v>
      </c>
      <c r="D18" s="3"/>
      <c r="E18" s="41">
        <f>C18/17</f>
        <v>61.588235294117645</v>
      </c>
      <c r="F18" s="40" t="s">
        <v>70</v>
      </c>
      <c r="I18" s="3"/>
      <c r="K18" s="3"/>
    </row>
    <row r="19" spans="1:12" x14ac:dyDescent="0.3">
      <c r="A19" s="39"/>
      <c r="C19" s="3"/>
      <c r="D19" s="3"/>
      <c r="E19" s="3"/>
      <c r="F19" s="3"/>
      <c r="I19" s="3"/>
      <c r="K19" s="3"/>
      <c r="L19" s="39"/>
    </row>
    <row r="20" spans="1:12" x14ac:dyDescent="0.3">
      <c r="A20" s="39"/>
      <c r="C20" s="3"/>
      <c r="D20" s="3"/>
      <c r="E20" s="3"/>
      <c r="F20" s="3"/>
      <c r="I20" s="3"/>
      <c r="K20" s="3"/>
      <c r="L20" s="39"/>
    </row>
    <row r="21" spans="1:12" x14ac:dyDescent="0.3">
      <c r="A21" s="39"/>
      <c r="C21" s="3"/>
      <c r="D21" s="3"/>
      <c r="E21" s="3"/>
      <c r="F21" s="3"/>
      <c r="I21" s="3"/>
      <c r="K21" s="3"/>
    </row>
    <row r="22" spans="1:12" x14ac:dyDescent="0.3">
      <c r="A22" s="42" t="s">
        <v>78</v>
      </c>
      <c r="C22" s="3">
        <v>1600</v>
      </c>
      <c r="D22" s="3"/>
      <c r="E22" s="41">
        <f>C22/17</f>
        <v>94.117647058823536</v>
      </c>
      <c r="F22" s="40" t="s">
        <v>70</v>
      </c>
      <c r="I22" s="3"/>
      <c r="K22" s="3"/>
    </row>
    <row r="23" spans="1:12" x14ac:dyDescent="0.3">
      <c r="A23" s="39" t="s">
        <v>79</v>
      </c>
      <c r="C23" s="3">
        <v>270</v>
      </c>
      <c r="D23" s="3"/>
      <c r="E23" s="41">
        <f>C23/17</f>
        <v>15.882352941176471</v>
      </c>
      <c r="F23" s="3" t="s">
        <v>70</v>
      </c>
      <c r="I23" s="3"/>
      <c r="K23" s="3"/>
    </row>
    <row r="24" spans="1:12" x14ac:dyDescent="0.3">
      <c r="A24" s="39" t="s">
        <v>80</v>
      </c>
      <c r="C24" s="3">
        <f>283.3+333.3</f>
        <v>616.6</v>
      </c>
      <c r="D24" s="3"/>
      <c r="E24" s="41">
        <f>C24/17</f>
        <v>36.27058823529412</v>
      </c>
      <c r="F24" s="40" t="s">
        <v>70</v>
      </c>
      <c r="I24" s="3"/>
      <c r="K24" s="3"/>
    </row>
    <row r="25" spans="1:12" x14ac:dyDescent="0.3">
      <c r="A25" s="39"/>
      <c r="C25" s="3"/>
      <c r="D25" s="3"/>
      <c r="E25" s="3"/>
      <c r="F25" s="3"/>
      <c r="I25" s="3"/>
      <c r="K25" s="3"/>
    </row>
    <row r="26" spans="1:12" x14ac:dyDescent="0.3">
      <c r="C26" s="3"/>
      <c r="D26" s="3"/>
      <c r="E26" s="3"/>
      <c r="F26" s="3"/>
      <c r="I26" s="3"/>
      <c r="K26" s="3"/>
    </row>
    <row r="27" spans="1:12" x14ac:dyDescent="0.3">
      <c r="C27" s="3"/>
      <c r="D27" s="3"/>
      <c r="E27" s="3"/>
      <c r="F27" s="3"/>
      <c r="I27" s="3"/>
      <c r="K27" s="3"/>
    </row>
    <row r="28" spans="1:12" x14ac:dyDescent="0.3">
      <c r="A28" s="42" t="s">
        <v>81</v>
      </c>
      <c r="C28" s="3">
        <v>1116</v>
      </c>
      <c r="D28" s="3"/>
      <c r="E28" s="41">
        <f>C28/17</f>
        <v>65.647058823529406</v>
      </c>
      <c r="F28" s="40" t="s">
        <v>70</v>
      </c>
      <c r="I28" s="3"/>
      <c r="K28" s="3"/>
    </row>
    <row r="29" spans="1:12" x14ac:dyDescent="0.3">
      <c r="A29" s="39" t="s">
        <v>82</v>
      </c>
      <c r="C29" s="3">
        <f>120+120</f>
        <v>240</v>
      </c>
      <c r="D29" s="3"/>
      <c r="E29" s="41">
        <f>C29/16</f>
        <v>15</v>
      </c>
      <c r="F29" s="40" t="s">
        <v>70</v>
      </c>
      <c r="I29" s="3"/>
      <c r="K29" s="3"/>
    </row>
    <row r="30" spans="1:12" x14ac:dyDescent="0.3">
      <c r="A30" s="39" t="s">
        <v>83</v>
      </c>
      <c r="C30" s="3">
        <f>866.28+32.33</f>
        <v>898.61</v>
      </c>
      <c r="D30" s="3"/>
      <c r="E30" s="41">
        <f>C30/16</f>
        <v>56.163125000000001</v>
      </c>
      <c r="F30" s="40" t="s">
        <v>70</v>
      </c>
      <c r="I30" s="3"/>
      <c r="K30" s="3"/>
    </row>
    <row r="31" spans="1:12" x14ac:dyDescent="0.3">
      <c r="A31" s="39" t="s">
        <v>84</v>
      </c>
      <c r="C31" s="40">
        <v>541.91</v>
      </c>
      <c r="D31" s="3"/>
      <c r="E31" s="41">
        <f>C31/17</f>
        <v>31.87705882352941</v>
      </c>
      <c r="F31" s="40" t="s">
        <v>70</v>
      </c>
      <c r="I31" s="3"/>
      <c r="K31" s="3"/>
    </row>
    <row r="32" spans="1:12" x14ac:dyDescent="0.3">
      <c r="A32" s="39" t="s">
        <v>85</v>
      </c>
      <c r="C32" s="3">
        <v>32.15</v>
      </c>
      <c r="D32" s="3"/>
      <c r="E32" s="41">
        <f>C32/16</f>
        <v>2.0093749999999999</v>
      </c>
      <c r="F32" s="40" t="s">
        <v>86</v>
      </c>
      <c r="I32" s="3"/>
      <c r="K32" s="3"/>
    </row>
    <row r="33" spans="1:11" x14ac:dyDescent="0.3">
      <c r="A33" s="39" t="s">
        <v>87</v>
      </c>
      <c r="C33" s="3">
        <v>3355.58</v>
      </c>
      <c r="D33" s="3"/>
      <c r="E33" s="41">
        <f>C33/15</f>
        <v>223.70533333333333</v>
      </c>
      <c r="F33" s="40" t="s">
        <v>88</v>
      </c>
      <c r="I33" s="3"/>
      <c r="K33" s="3"/>
    </row>
    <row r="34" spans="1:11" x14ac:dyDescent="0.3">
      <c r="A34" s="39" t="s">
        <v>89</v>
      </c>
      <c r="C34" s="3">
        <v>447.42</v>
      </c>
      <c r="D34" s="3"/>
      <c r="E34" s="41">
        <f>C34/16</f>
        <v>27.963750000000001</v>
      </c>
      <c r="F34" s="40" t="s">
        <v>90</v>
      </c>
      <c r="I34" s="3"/>
      <c r="K34" s="3"/>
    </row>
    <row r="35" spans="1:11" x14ac:dyDescent="0.3">
      <c r="A35" s="39" t="s">
        <v>91</v>
      </c>
      <c r="C35" s="3">
        <v>100.79</v>
      </c>
      <c r="D35" s="3"/>
      <c r="E35" s="41">
        <f>C35/16</f>
        <v>6.2993750000000004</v>
      </c>
      <c r="F35" s="40" t="s">
        <v>70</v>
      </c>
      <c r="I35" s="3"/>
      <c r="K35" s="3"/>
    </row>
    <row r="36" spans="1:11" x14ac:dyDescent="0.3">
      <c r="A36" s="39"/>
      <c r="C36" s="3"/>
      <c r="D36" s="3"/>
      <c r="E36" s="3"/>
      <c r="F36" s="3"/>
      <c r="I36" s="3"/>
      <c r="K36" s="3"/>
    </row>
    <row r="37" spans="1:11" x14ac:dyDescent="0.3">
      <c r="A37" s="39"/>
      <c r="C37" s="3"/>
      <c r="D37" s="3"/>
      <c r="E37" s="3"/>
      <c r="F37" s="3"/>
      <c r="I37" s="3"/>
      <c r="K37" s="3"/>
    </row>
    <row r="38" spans="1:11" x14ac:dyDescent="0.3">
      <c r="A38" s="42" t="s">
        <v>92</v>
      </c>
      <c r="C38" s="3">
        <v>1595</v>
      </c>
      <c r="D38" s="3"/>
      <c r="E38" s="41">
        <f>C38/17</f>
        <v>93.82352941176471</v>
      </c>
      <c r="F38" s="40" t="s">
        <v>70</v>
      </c>
      <c r="I38" s="3"/>
      <c r="K38" s="3"/>
    </row>
    <row r="39" spans="1:11" x14ac:dyDescent="0.3">
      <c r="A39" s="39" t="s">
        <v>93</v>
      </c>
      <c r="C39" s="3">
        <v>240</v>
      </c>
      <c r="D39" s="3"/>
      <c r="E39" s="41">
        <f>C39/17</f>
        <v>14.117647058823529</v>
      </c>
      <c r="F39" s="40" t="s">
        <v>70</v>
      </c>
      <c r="I39" s="3"/>
      <c r="K39" s="3"/>
    </row>
    <row r="40" spans="1:11" x14ac:dyDescent="0.3">
      <c r="A40" s="39" t="s">
        <v>94</v>
      </c>
      <c r="C40" s="3">
        <v>412.41</v>
      </c>
      <c r="D40" s="3"/>
      <c r="E40" s="41">
        <f>C40/17</f>
        <v>24.259411764705884</v>
      </c>
      <c r="F40" s="40" t="s">
        <v>95</v>
      </c>
      <c r="I40" s="3"/>
      <c r="K40" s="3"/>
    </row>
    <row r="41" spans="1:11" x14ac:dyDescent="0.3">
      <c r="A41" s="39" t="s">
        <v>84</v>
      </c>
      <c r="C41" s="40">
        <v>477.92</v>
      </c>
      <c r="D41" s="3"/>
      <c r="E41" s="41">
        <f>C41/17</f>
        <v>28.112941176470589</v>
      </c>
      <c r="F41" s="40" t="s">
        <v>70</v>
      </c>
      <c r="I41" s="3"/>
      <c r="K41" s="3"/>
    </row>
    <row r="42" spans="1:11" x14ac:dyDescent="0.3">
      <c r="A42" s="39" t="s">
        <v>85</v>
      </c>
      <c r="C42" s="3">
        <v>450</v>
      </c>
      <c r="D42" s="3"/>
      <c r="E42" s="3">
        <f>C42/16</f>
        <v>28.125</v>
      </c>
      <c r="F42" s="40" t="s">
        <v>95</v>
      </c>
      <c r="I42" s="3"/>
      <c r="K42" s="3"/>
    </row>
    <row r="43" spans="1:11" x14ac:dyDescent="0.3">
      <c r="A43" s="39" t="s">
        <v>96</v>
      </c>
      <c r="C43" s="3"/>
      <c r="D43" s="3"/>
      <c r="E43" s="3"/>
      <c r="F43" s="3" t="s">
        <v>97</v>
      </c>
      <c r="I43" s="3"/>
      <c r="K43" s="3"/>
    </row>
    <row r="44" spans="1:11" x14ac:dyDescent="0.3">
      <c r="A44" s="39" t="s">
        <v>98</v>
      </c>
      <c r="C44" s="3">
        <v>623.33000000000004</v>
      </c>
      <c r="D44" s="3"/>
      <c r="E44" s="41">
        <f>C44/17</f>
        <v>36.666470588235299</v>
      </c>
      <c r="F44" s="3" t="s">
        <v>99</v>
      </c>
      <c r="I44" s="3"/>
      <c r="K44" s="3"/>
    </row>
    <row r="45" spans="1:11" x14ac:dyDescent="0.3">
      <c r="A45" s="39"/>
      <c r="C45" s="3"/>
      <c r="D45" s="3"/>
      <c r="E45" s="3"/>
      <c r="F45" s="40"/>
      <c r="I45" s="3"/>
      <c r="K45" s="3"/>
    </row>
    <row r="46" spans="1:11" x14ac:dyDescent="0.3">
      <c r="A46" s="39"/>
      <c r="C46" s="3"/>
      <c r="D46" s="3"/>
      <c r="E46" s="3"/>
      <c r="F46" s="3"/>
      <c r="I46" s="3"/>
      <c r="K46" s="3"/>
    </row>
    <row r="47" spans="1:11" x14ac:dyDescent="0.3">
      <c r="A47" s="42" t="s">
        <v>100</v>
      </c>
      <c r="C47" s="3">
        <v>1000</v>
      </c>
      <c r="D47" s="3"/>
      <c r="E47" s="43">
        <f>C47/17</f>
        <v>58.823529411764703</v>
      </c>
      <c r="F47" s="3" t="s">
        <v>70</v>
      </c>
      <c r="I47" s="3"/>
      <c r="K47" s="3"/>
    </row>
    <row r="48" spans="1:11" x14ac:dyDescent="0.3">
      <c r="A48" s="39" t="s">
        <v>101</v>
      </c>
      <c r="C48" s="3"/>
      <c r="D48" s="3"/>
      <c r="E48" s="3"/>
      <c r="F48" s="40"/>
      <c r="I48" s="3"/>
      <c r="K48" s="3"/>
    </row>
    <row r="49" spans="1:11" x14ac:dyDescent="0.3">
      <c r="A49" s="39"/>
      <c r="C49" s="3"/>
      <c r="D49" s="3"/>
      <c r="E49" s="3"/>
      <c r="F49" s="40"/>
      <c r="I49" s="3"/>
      <c r="K49" s="3"/>
    </row>
    <row r="50" spans="1:11" x14ac:dyDescent="0.3">
      <c r="A50" s="39"/>
      <c r="C50" s="3"/>
      <c r="D50" s="3"/>
      <c r="E50" s="3"/>
      <c r="F50" s="3"/>
      <c r="I50" s="3"/>
      <c r="K50" s="3"/>
    </row>
    <row r="51" spans="1:11" x14ac:dyDescent="0.3">
      <c r="A51" s="42" t="s">
        <v>102</v>
      </c>
      <c r="C51" s="3">
        <v>900</v>
      </c>
      <c r="D51" s="3"/>
      <c r="E51" s="41">
        <f>C51/17</f>
        <v>52.941176470588232</v>
      </c>
      <c r="F51" s="40" t="s">
        <v>70</v>
      </c>
      <c r="I51" s="3"/>
      <c r="K51" s="3"/>
    </row>
    <row r="52" spans="1:11" x14ac:dyDescent="0.3">
      <c r="A52" s="39" t="s">
        <v>103</v>
      </c>
      <c r="C52" s="40"/>
      <c r="D52" s="3"/>
      <c r="E52" s="3"/>
      <c r="F52" s="40"/>
      <c r="I52" s="3"/>
      <c r="K52" s="3"/>
    </row>
    <row r="53" spans="1:11" x14ac:dyDescent="0.3">
      <c r="A53" s="39"/>
      <c r="C53" s="3"/>
      <c r="D53" s="3"/>
      <c r="E53" s="3"/>
      <c r="F53" s="40"/>
      <c r="I53" s="3"/>
      <c r="K53" s="3"/>
    </row>
    <row r="54" spans="1:11" x14ac:dyDescent="0.3">
      <c r="A54" s="39"/>
      <c r="C54" s="3"/>
      <c r="D54" s="3"/>
      <c r="E54" s="3"/>
      <c r="F54" s="40"/>
      <c r="I54" s="3"/>
      <c r="K54" s="3"/>
    </row>
    <row r="55" spans="1:11" x14ac:dyDescent="0.3">
      <c r="A55" s="39" t="s">
        <v>104</v>
      </c>
      <c r="C55" s="3">
        <v>500</v>
      </c>
      <c r="D55" s="3"/>
      <c r="E55" s="3">
        <f>C55/17</f>
        <v>29.411764705882351</v>
      </c>
      <c r="F55" s="40" t="s">
        <v>70</v>
      </c>
      <c r="I55" s="3"/>
      <c r="K55" s="3"/>
    </row>
    <row r="56" spans="1:11" x14ac:dyDescent="0.3">
      <c r="A56" s="39"/>
      <c r="C56" s="3"/>
      <c r="D56" s="3"/>
      <c r="E56" s="3"/>
      <c r="F56" s="40"/>
      <c r="I56" s="3"/>
      <c r="K56" s="3"/>
    </row>
    <row r="57" spans="1:11" x14ac:dyDescent="0.3">
      <c r="A57" s="39" t="s">
        <v>105</v>
      </c>
      <c r="C57" s="3">
        <v>790.76</v>
      </c>
      <c r="D57" s="3"/>
      <c r="E57" s="3">
        <f>C57/17</f>
        <v>46.515294117647059</v>
      </c>
      <c r="F57" s="40" t="s">
        <v>70</v>
      </c>
      <c r="I57" s="3"/>
      <c r="K57" s="3"/>
    </row>
    <row r="58" spans="1:11" x14ac:dyDescent="0.3">
      <c r="A58" s="39"/>
      <c r="C58" s="3"/>
      <c r="D58" s="3"/>
      <c r="E58" s="3"/>
      <c r="F58" s="40"/>
      <c r="I58" s="3"/>
      <c r="K58" s="3"/>
    </row>
    <row r="59" spans="1:11" x14ac:dyDescent="0.3">
      <c r="A59" s="39" t="s">
        <v>106</v>
      </c>
      <c r="C59" s="3">
        <v>250</v>
      </c>
      <c r="D59" s="3"/>
      <c r="E59" s="3">
        <f>C59/17</f>
        <v>14.705882352941176</v>
      </c>
      <c r="F59" s="40" t="s">
        <v>107</v>
      </c>
      <c r="I59" s="3"/>
      <c r="K59" s="3"/>
    </row>
    <row r="60" spans="1:11" x14ac:dyDescent="0.3">
      <c r="C60" s="3"/>
      <c r="D60" s="3"/>
      <c r="E60" s="3"/>
      <c r="F60" s="3"/>
      <c r="I60" s="3"/>
      <c r="K60" s="3"/>
    </row>
    <row r="61" spans="1:11" x14ac:dyDescent="0.3">
      <c r="C61" s="3"/>
      <c r="D61" s="3"/>
      <c r="E61" s="3"/>
      <c r="F61" s="3"/>
      <c r="I61" s="3"/>
      <c r="K61" s="3"/>
    </row>
    <row r="62" spans="1:11" x14ac:dyDescent="0.3">
      <c r="A62" s="39" t="s">
        <v>108</v>
      </c>
      <c r="C62" s="3">
        <f>SUM(C6:C59)</f>
        <v>23967.37</v>
      </c>
      <c r="D62" s="3"/>
      <c r="E62" s="3">
        <f>SUM(E6:E59)</f>
        <v>1444.1377230392156</v>
      </c>
      <c r="F62" s="3"/>
      <c r="I62" s="3"/>
      <c r="K62" s="3"/>
    </row>
    <row r="63" spans="1:11" x14ac:dyDescent="0.3">
      <c r="C63" s="3"/>
      <c r="D63" s="3"/>
      <c r="E63" s="3"/>
      <c r="F63" s="3"/>
      <c r="I63" s="3"/>
      <c r="K63" s="3"/>
    </row>
    <row r="64" spans="1:11" x14ac:dyDescent="0.3">
      <c r="A64" s="39"/>
      <c r="C64" s="3"/>
      <c r="D64" s="3"/>
      <c r="E64" s="3">
        <f>C62/17</f>
        <v>1409.845294117647</v>
      </c>
      <c r="F64" s="3"/>
      <c r="I64" s="3"/>
      <c r="K64" s="3"/>
    </row>
    <row r="65" spans="5:11" x14ac:dyDescent="0.3">
      <c r="I65" s="3"/>
      <c r="K65" s="3"/>
    </row>
    <row r="66" spans="5:11" x14ac:dyDescent="0.3">
      <c r="I66" s="3"/>
      <c r="K66" s="3"/>
    </row>
    <row r="67" spans="5:11" x14ac:dyDescent="0.3">
      <c r="E67" s="41">
        <f>SUM(E6:E38)+E41+E47+E44+E39+E40+E55+E57+E59</f>
        <v>1363.0715465686274</v>
      </c>
      <c r="F67" t="s">
        <v>109</v>
      </c>
      <c r="I67" s="3"/>
      <c r="K67" s="3"/>
    </row>
    <row r="68" spans="5:11" x14ac:dyDescent="0.3">
      <c r="I68" s="3"/>
      <c r="K68" s="3"/>
    </row>
    <row r="69" spans="5:11" x14ac:dyDescent="0.3">
      <c r="I69" s="3"/>
      <c r="K69" s="3"/>
    </row>
    <row r="70" spans="5:11" x14ac:dyDescent="0.3">
      <c r="I70" s="3"/>
      <c r="K70" s="3"/>
    </row>
    <row r="71" spans="5:11" x14ac:dyDescent="0.3">
      <c r="I71" s="3"/>
      <c r="K71" s="3"/>
    </row>
    <row r="72" spans="5:11" x14ac:dyDescent="0.3">
      <c r="I72" s="3"/>
      <c r="K72" s="3"/>
    </row>
    <row r="73" spans="5:11" x14ac:dyDescent="0.3">
      <c r="I73" s="3"/>
      <c r="K73" s="3"/>
    </row>
    <row r="74" spans="5:11" x14ac:dyDescent="0.3">
      <c r="I74" s="3"/>
      <c r="K74" s="3"/>
    </row>
    <row r="75" spans="5:11" x14ac:dyDescent="0.3">
      <c r="I75" s="3"/>
      <c r="K75" s="3"/>
    </row>
    <row r="76" spans="5:11" x14ac:dyDescent="0.3">
      <c r="I76" s="3"/>
      <c r="K76" s="3"/>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40282-D998-452A-ABAE-F647B81836E1}">
  <dimension ref="A1:L29"/>
  <sheetViews>
    <sheetView topLeftCell="A9" workbookViewId="0">
      <selection activeCell="B28" sqref="B28:K29"/>
    </sheetView>
  </sheetViews>
  <sheetFormatPr defaultColWidth="8.77734375" defaultRowHeight="14.4" x14ac:dyDescent="0.3"/>
  <cols>
    <col min="1" max="1" width="48.44140625" bestFit="1" customWidth="1"/>
    <col min="3" max="11" width="12.77734375" bestFit="1" customWidth="1"/>
    <col min="12" max="12" width="12.21875" bestFit="1" customWidth="1"/>
  </cols>
  <sheetData>
    <row r="1" spans="1:12" ht="17.399999999999999" x14ac:dyDescent="0.3">
      <c r="A1" s="46" t="s">
        <v>0</v>
      </c>
      <c r="B1" s="15"/>
      <c r="C1" s="16"/>
      <c r="L1" s="7"/>
    </row>
    <row r="2" spans="1:12" ht="15.6" x14ac:dyDescent="0.3">
      <c r="A2" s="47" t="s">
        <v>138</v>
      </c>
      <c r="B2" s="7"/>
      <c r="L2" s="7"/>
    </row>
    <row r="3" spans="1:12" x14ac:dyDescent="0.3">
      <c r="B3" s="7"/>
      <c r="L3" s="7"/>
    </row>
    <row r="4" spans="1:12" x14ac:dyDescent="0.3">
      <c r="B4" s="7"/>
      <c r="L4" s="7"/>
    </row>
    <row r="5" spans="1:12" x14ac:dyDescent="0.3">
      <c r="B5" s="7"/>
      <c r="L5" s="7"/>
    </row>
    <row r="6" spans="1:12" x14ac:dyDescent="0.3">
      <c r="B6" s="22" t="s">
        <v>25</v>
      </c>
      <c r="C6" s="23" t="s">
        <v>26</v>
      </c>
      <c r="D6" s="23" t="s">
        <v>27</v>
      </c>
      <c r="E6" s="23" t="s">
        <v>28</v>
      </c>
      <c r="F6" s="23" t="s">
        <v>29</v>
      </c>
      <c r="G6" s="23" t="s">
        <v>30</v>
      </c>
      <c r="H6" s="23" t="s">
        <v>31</v>
      </c>
      <c r="I6" s="23" t="s">
        <v>32</v>
      </c>
      <c r="J6" s="23" t="s">
        <v>33</v>
      </c>
      <c r="K6" s="23" t="s">
        <v>34</v>
      </c>
      <c r="L6" s="24" t="s">
        <v>35</v>
      </c>
    </row>
    <row r="7" spans="1:12" x14ac:dyDescent="0.3">
      <c r="B7" s="7"/>
      <c r="L7" s="7"/>
    </row>
    <row r="8" spans="1:12" x14ac:dyDescent="0.3">
      <c r="A8" t="s">
        <v>36</v>
      </c>
      <c r="B8" s="7"/>
      <c r="C8" s="3">
        <v>6123.2</v>
      </c>
      <c r="D8" s="3">
        <v>124.99000000000001</v>
      </c>
      <c r="E8" s="3">
        <v>3367.55</v>
      </c>
      <c r="F8" s="3">
        <v>600</v>
      </c>
      <c r="G8" s="3">
        <v>89.9</v>
      </c>
      <c r="H8" s="3">
        <v>1302.3100000000002</v>
      </c>
      <c r="I8" s="3">
        <v>1310.67</v>
      </c>
      <c r="J8" s="3">
        <v>350</v>
      </c>
      <c r="L8" s="7">
        <f>SUM(B8:K8)</f>
        <v>13268.619999999999</v>
      </c>
    </row>
    <row r="9" spans="1:12" x14ac:dyDescent="0.3">
      <c r="A9" t="s">
        <v>37</v>
      </c>
      <c r="B9" s="7"/>
      <c r="C9" s="3"/>
      <c r="D9" s="3"/>
      <c r="E9" s="3"/>
      <c r="F9" s="3"/>
      <c r="G9" s="3"/>
      <c r="H9" s="3"/>
      <c r="I9" s="3">
        <v>2307.86</v>
      </c>
      <c r="L9" s="7">
        <f t="shared" ref="L9:L22" si="0">SUM(B9:K9)</f>
        <v>2307.86</v>
      </c>
    </row>
    <row r="10" spans="1:12" x14ac:dyDescent="0.3">
      <c r="A10" t="s">
        <v>38</v>
      </c>
      <c r="B10" s="7"/>
      <c r="G10" s="3">
        <v>546</v>
      </c>
      <c r="I10" s="3">
        <v>715.49</v>
      </c>
      <c r="L10" s="7">
        <f t="shared" si="0"/>
        <v>1261.49</v>
      </c>
    </row>
    <row r="11" spans="1:12" x14ac:dyDescent="0.3">
      <c r="A11" s="29" t="s">
        <v>39</v>
      </c>
      <c r="B11" s="48">
        <f>SUM(B7:B10)</f>
        <v>0</v>
      </c>
      <c r="C11" s="48">
        <f t="shared" ref="C11:K11" si="1">SUM(C7:C10)</f>
        <v>6123.2</v>
      </c>
      <c r="D11" s="48">
        <f t="shared" si="1"/>
        <v>124.99000000000001</v>
      </c>
      <c r="E11" s="48">
        <f t="shared" si="1"/>
        <v>3367.55</v>
      </c>
      <c r="F11" s="48">
        <f t="shared" si="1"/>
        <v>600</v>
      </c>
      <c r="G11" s="48">
        <f t="shared" si="1"/>
        <v>635.9</v>
      </c>
      <c r="H11" s="48">
        <f t="shared" si="1"/>
        <v>1302.3100000000002</v>
      </c>
      <c r="I11" s="48">
        <f t="shared" si="1"/>
        <v>4334.0200000000004</v>
      </c>
      <c r="J11" s="48">
        <f t="shared" si="1"/>
        <v>350</v>
      </c>
      <c r="K11" s="48">
        <f t="shared" si="1"/>
        <v>0</v>
      </c>
      <c r="L11" s="48">
        <f>SUM(L8:L10)</f>
        <v>16837.97</v>
      </c>
    </row>
    <row r="12" spans="1:12" x14ac:dyDescent="0.3">
      <c r="B12" s="7"/>
      <c r="G12" s="3"/>
      <c r="I12" s="3"/>
      <c r="L12" s="7"/>
    </row>
    <row r="13" spans="1:12" x14ac:dyDescent="0.3">
      <c r="A13" t="s">
        <v>40</v>
      </c>
      <c r="B13" s="7"/>
      <c r="C13" s="3">
        <v>-2950</v>
      </c>
      <c r="D13" s="3">
        <v>-1000</v>
      </c>
      <c r="F13" s="3">
        <v>-1050</v>
      </c>
      <c r="L13" s="7">
        <f t="shared" si="0"/>
        <v>-5000</v>
      </c>
    </row>
    <row r="14" spans="1:12" x14ac:dyDescent="0.3">
      <c r="A14" t="s">
        <v>41</v>
      </c>
      <c r="B14" s="7"/>
      <c r="H14" s="3">
        <v>-357.92</v>
      </c>
      <c r="I14" s="3">
        <v>-801.12</v>
      </c>
      <c r="K14" s="3" t="s">
        <v>2</v>
      </c>
      <c r="L14" s="7">
        <f t="shared" si="0"/>
        <v>-1159.04</v>
      </c>
    </row>
    <row r="15" spans="1:12" x14ac:dyDescent="0.3">
      <c r="A15" t="s">
        <v>42</v>
      </c>
      <c r="B15" s="7"/>
      <c r="L15" s="7">
        <f t="shared" si="0"/>
        <v>0</v>
      </c>
    </row>
    <row r="16" spans="1:12" x14ac:dyDescent="0.3">
      <c r="A16" t="s">
        <v>43</v>
      </c>
      <c r="B16" s="7"/>
      <c r="C16" s="3">
        <v>-281.99</v>
      </c>
      <c r="D16" s="3">
        <v>-475</v>
      </c>
      <c r="E16" s="3">
        <v>-200</v>
      </c>
      <c r="F16" s="3">
        <v>-649.04</v>
      </c>
      <c r="H16" s="3">
        <v>-769.74</v>
      </c>
      <c r="J16" s="3">
        <v>-462.99</v>
      </c>
      <c r="L16" s="7">
        <f t="shared" si="0"/>
        <v>-2838.76</v>
      </c>
    </row>
    <row r="17" spans="1:12" x14ac:dyDescent="0.3">
      <c r="A17" t="s">
        <v>44</v>
      </c>
      <c r="B17" s="7"/>
      <c r="C17" s="3">
        <v>-163.20000000000002</v>
      </c>
      <c r="D17" s="3">
        <v>-34.99</v>
      </c>
      <c r="G17" s="3">
        <v>-89.9</v>
      </c>
      <c r="H17" s="3">
        <v>-18.95</v>
      </c>
      <c r="I17" s="3">
        <v>-99.55</v>
      </c>
      <c r="L17" s="7">
        <f t="shared" si="0"/>
        <v>-406.59000000000003</v>
      </c>
    </row>
    <row r="18" spans="1:12" x14ac:dyDescent="0.3">
      <c r="A18" t="s">
        <v>45</v>
      </c>
      <c r="B18" s="7"/>
      <c r="C18" s="3">
        <v>-726.31000000000006</v>
      </c>
      <c r="E18" s="3">
        <v>-50</v>
      </c>
      <c r="G18" s="3">
        <v>-1681.85</v>
      </c>
      <c r="J18" s="3">
        <v>-487.13</v>
      </c>
      <c r="K18" s="3">
        <v>-381</v>
      </c>
      <c r="L18" s="7">
        <f t="shared" si="0"/>
        <v>-3326.29</v>
      </c>
    </row>
    <row r="19" spans="1:12" x14ac:dyDescent="0.3">
      <c r="A19" t="s">
        <v>46</v>
      </c>
      <c r="B19" s="7"/>
      <c r="C19" s="3"/>
      <c r="E19" s="3"/>
      <c r="G19" s="3"/>
      <c r="J19" s="3">
        <v>-981</v>
      </c>
      <c r="K19" s="3">
        <v>-105</v>
      </c>
      <c r="L19" s="7">
        <f t="shared" si="0"/>
        <v>-1086</v>
      </c>
    </row>
    <row r="20" spans="1:12" x14ac:dyDescent="0.3">
      <c r="A20" t="s">
        <v>47</v>
      </c>
      <c r="B20" s="7"/>
      <c r="C20" s="3"/>
      <c r="E20" s="3"/>
      <c r="G20" s="3"/>
      <c r="H20" s="3">
        <v>-225</v>
      </c>
      <c r="I20" s="3">
        <v>-1100</v>
      </c>
      <c r="K20" s="3">
        <v>-575</v>
      </c>
      <c r="L20" s="7">
        <f t="shared" si="0"/>
        <v>-1900</v>
      </c>
    </row>
    <row r="21" spans="1:12" x14ac:dyDescent="0.3">
      <c r="A21" t="s">
        <v>48</v>
      </c>
      <c r="B21" s="7"/>
      <c r="C21" s="3"/>
      <c r="E21" s="3"/>
      <c r="G21" s="3">
        <v>-170</v>
      </c>
      <c r="H21" s="3"/>
      <c r="I21" s="3"/>
      <c r="K21" s="3"/>
      <c r="L21" s="7">
        <f t="shared" si="0"/>
        <v>-170</v>
      </c>
    </row>
    <row r="22" spans="1:12" x14ac:dyDescent="0.3">
      <c r="A22" t="s">
        <v>49</v>
      </c>
      <c r="B22" s="7"/>
      <c r="E22" s="3">
        <v>-5</v>
      </c>
      <c r="J22" s="3">
        <v>-5</v>
      </c>
      <c r="L22" s="7">
        <f t="shared" si="0"/>
        <v>-10</v>
      </c>
    </row>
    <row r="23" spans="1:12" x14ac:dyDescent="0.3">
      <c r="B23" s="7"/>
      <c r="E23" s="3"/>
      <c r="G23" s="3"/>
      <c r="J23" s="3"/>
      <c r="L23" s="7"/>
    </row>
    <row r="24" spans="1:12" x14ac:dyDescent="0.3">
      <c r="A24" s="29" t="s">
        <v>50</v>
      </c>
      <c r="B24" s="49">
        <f>SUM(B13:B22)</f>
        <v>0</v>
      </c>
      <c r="C24" s="49">
        <f>SUM(C13:C22)</f>
        <v>-4121.5</v>
      </c>
      <c r="D24" s="49">
        <f t="shared" ref="D24:K24" si="2">SUM(D13:D22)</f>
        <v>-1509.99</v>
      </c>
      <c r="E24" s="49">
        <f t="shared" si="2"/>
        <v>-255</v>
      </c>
      <c r="F24" s="49">
        <f t="shared" si="2"/>
        <v>-1699.04</v>
      </c>
      <c r="G24" s="49">
        <f>SUM(G13:G22)</f>
        <v>-1941.75</v>
      </c>
      <c r="H24" s="49">
        <f t="shared" si="2"/>
        <v>-1371.6100000000001</v>
      </c>
      <c r="I24" s="49">
        <f t="shared" si="2"/>
        <v>-2000.67</v>
      </c>
      <c r="J24" s="49">
        <f t="shared" si="2"/>
        <v>-1936.12</v>
      </c>
      <c r="K24" s="49">
        <f t="shared" si="2"/>
        <v>-1061</v>
      </c>
      <c r="L24" s="48">
        <f>SUM(L13:L23)</f>
        <v>-15896.68</v>
      </c>
    </row>
    <row r="25" spans="1:12" x14ac:dyDescent="0.3">
      <c r="B25" s="7"/>
      <c r="L25" s="7"/>
    </row>
    <row r="26" spans="1:12" ht="15" thickBot="1" x14ac:dyDescent="0.35">
      <c r="A26" s="29" t="s">
        <v>35</v>
      </c>
      <c r="B26" s="50">
        <f>SUM(B8:B22)</f>
        <v>0</v>
      </c>
      <c r="C26" s="33">
        <f>C11+C24</f>
        <v>2001.6999999999998</v>
      </c>
      <c r="D26" s="33">
        <f t="shared" ref="D26:K26" si="3">D11+D24+C26</f>
        <v>616.69999999999982</v>
      </c>
      <c r="E26" s="33">
        <f t="shared" si="3"/>
        <v>3729.25</v>
      </c>
      <c r="F26" s="33">
        <f t="shared" si="3"/>
        <v>2630.21</v>
      </c>
      <c r="G26" s="33">
        <f t="shared" si="3"/>
        <v>1324.3600000000001</v>
      </c>
      <c r="H26" s="33">
        <f t="shared" si="3"/>
        <v>1255.0600000000002</v>
      </c>
      <c r="I26" s="33">
        <f t="shared" si="3"/>
        <v>3588.4100000000008</v>
      </c>
      <c r="J26" s="33">
        <f t="shared" si="3"/>
        <v>2002.2900000000009</v>
      </c>
      <c r="K26" s="33">
        <f t="shared" si="3"/>
        <v>941.29000000000087</v>
      </c>
      <c r="L26" s="51">
        <f>L11+L24</f>
        <v>941.29000000000087</v>
      </c>
    </row>
    <row r="27" spans="1:12" ht="15" thickTop="1" x14ac:dyDescent="0.3">
      <c r="B27" s="35" t="s">
        <v>51</v>
      </c>
      <c r="C27" s="35" t="s">
        <v>51</v>
      </c>
      <c r="D27" s="35" t="s">
        <v>51</v>
      </c>
      <c r="E27" s="35" t="s">
        <v>51</v>
      </c>
      <c r="F27" s="35" t="s">
        <v>51</v>
      </c>
      <c r="G27" s="35" t="s">
        <v>51</v>
      </c>
      <c r="H27" s="35" t="s">
        <v>51</v>
      </c>
      <c r="I27" s="35" t="s">
        <v>51</v>
      </c>
      <c r="J27" s="35" t="s">
        <v>51</v>
      </c>
      <c r="K27" s="35" t="s">
        <v>51</v>
      </c>
      <c r="L27" s="7"/>
    </row>
    <row r="28" spans="1:12" x14ac:dyDescent="0.3">
      <c r="B28" s="3"/>
      <c r="C28" s="3"/>
      <c r="D28" s="3"/>
      <c r="E28" s="3"/>
      <c r="F28" s="3"/>
      <c r="G28" s="3"/>
      <c r="H28" s="3"/>
      <c r="I28" s="3"/>
      <c r="J28" s="3"/>
      <c r="K28" s="3"/>
      <c r="L28" s="7"/>
    </row>
    <row r="29" spans="1:12" x14ac:dyDescent="0.3">
      <c r="L29" s="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FB76A-F6C9-4220-94BB-BF29CD308BF3}">
  <dimension ref="A1:AL473"/>
  <sheetViews>
    <sheetView tabSelected="1" zoomScale="90" zoomScaleNormal="90" workbookViewId="0">
      <pane xSplit="7" ySplit="6" topLeftCell="Y10" activePane="bottomRight" state="frozen"/>
      <selection pane="topRight" activeCell="H1" sqref="H1"/>
      <selection pane="bottomLeft" activeCell="A7" sqref="A7"/>
      <selection pane="bottomRight" activeCell="D20" sqref="D20"/>
    </sheetView>
  </sheetViews>
  <sheetFormatPr defaultColWidth="8.77734375" defaultRowHeight="13.8" x14ac:dyDescent="0.3"/>
  <cols>
    <col min="1" max="1" width="10.44140625" style="55" bestFit="1" customWidth="1"/>
    <col min="2" max="2" width="9.77734375" style="55" bestFit="1" customWidth="1"/>
    <col min="3" max="3" width="23.88671875" style="55" customWidth="1"/>
    <col min="4" max="4" width="47.77734375" style="55" customWidth="1"/>
    <col min="5" max="5" width="11.21875" style="55" bestFit="1" customWidth="1"/>
    <col min="6" max="6" width="6.21875" style="55" customWidth="1"/>
    <col min="7" max="7" width="11" style="55" bestFit="1" customWidth="1"/>
    <col min="8" max="30" width="11.77734375" style="55" customWidth="1"/>
    <col min="31" max="31" width="11.5546875" style="55" bestFit="1" customWidth="1"/>
    <col min="32" max="35" width="14.77734375" style="81" customWidth="1"/>
    <col min="36" max="38" width="12.77734375" style="81" customWidth="1"/>
    <col min="39" max="16384" width="8.77734375" style="55"/>
  </cols>
  <sheetData>
    <row r="1" spans="1:38" x14ac:dyDescent="0.3">
      <c r="A1" s="1" t="s">
        <v>14</v>
      </c>
      <c r="D1" s="38" t="s">
        <v>61</v>
      </c>
      <c r="F1" s="55" t="s">
        <v>158</v>
      </c>
      <c r="I1" s="1" t="s">
        <v>21</v>
      </c>
      <c r="J1" s="1"/>
      <c r="K1" s="56" t="s">
        <v>22</v>
      </c>
    </row>
    <row r="2" spans="1:38" x14ac:dyDescent="0.3">
      <c r="A2" s="1" t="s">
        <v>1</v>
      </c>
      <c r="F2" s="55" t="s">
        <v>159</v>
      </c>
      <c r="I2" s="1" t="s">
        <v>161</v>
      </c>
      <c r="J2" s="1"/>
      <c r="K2" s="56" t="s">
        <v>163</v>
      </c>
    </row>
    <row r="3" spans="1:38" x14ac:dyDescent="0.3">
      <c r="C3" s="57"/>
    </row>
    <row r="4" spans="1:38" s="60" customFormat="1" x14ac:dyDescent="0.3">
      <c r="C4" s="131"/>
      <c r="H4" s="55"/>
      <c r="I4" s="55"/>
      <c r="J4" s="55"/>
      <c r="K4" s="55"/>
      <c r="L4" s="55"/>
      <c r="M4" s="55"/>
      <c r="N4" s="55"/>
      <c r="O4" s="55"/>
      <c r="P4" s="55"/>
      <c r="Q4" s="55"/>
      <c r="R4" s="55"/>
      <c r="S4" s="55"/>
      <c r="T4" s="55"/>
      <c r="U4" s="55"/>
      <c r="V4" s="55"/>
      <c r="W4" s="55"/>
      <c r="X4" s="55"/>
      <c r="Y4" s="55"/>
      <c r="Z4" s="55"/>
      <c r="AA4" s="55"/>
      <c r="AF4" s="132"/>
      <c r="AG4" s="132"/>
      <c r="AH4" s="132"/>
      <c r="AI4" s="132"/>
      <c r="AJ4" s="132"/>
      <c r="AK4" s="132"/>
      <c r="AL4" s="132"/>
    </row>
    <row r="5" spans="1:38" x14ac:dyDescent="0.3">
      <c r="E5" s="58">
        <f>SUBTOTAL(9,E7:E460)</f>
        <v>4.9999999999780265</v>
      </c>
      <c r="AB5" s="58">
        <f>SUBTOTAL(9,AB7:AB460)</f>
        <v>5</v>
      </c>
      <c r="AC5" s="4" t="s">
        <v>3</v>
      </c>
    </row>
    <row r="6" spans="1:38" x14ac:dyDescent="0.3">
      <c r="A6" s="5" t="s">
        <v>4</v>
      </c>
      <c r="B6" s="5" t="s">
        <v>5</v>
      </c>
      <c r="C6" s="5" t="s">
        <v>6</v>
      </c>
      <c r="D6" s="5" t="s">
        <v>7</v>
      </c>
      <c r="E6" s="5" t="s">
        <v>8</v>
      </c>
      <c r="F6" s="5"/>
      <c r="G6" s="5" t="s">
        <v>9</v>
      </c>
      <c r="H6" s="5">
        <v>1</v>
      </c>
      <c r="I6" s="5">
        <v>2</v>
      </c>
      <c r="J6" s="5">
        <v>3</v>
      </c>
      <c r="K6" s="5">
        <v>4</v>
      </c>
      <c r="L6" s="5">
        <v>5</v>
      </c>
      <c r="M6" s="5">
        <v>6</v>
      </c>
      <c r="N6" s="5">
        <v>7</v>
      </c>
      <c r="O6" s="5">
        <v>8</v>
      </c>
      <c r="P6" s="5">
        <v>9</v>
      </c>
      <c r="Q6" s="5">
        <v>10</v>
      </c>
      <c r="R6" s="5">
        <v>11</v>
      </c>
      <c r="S6" s="5">
        <v>12</v>
      </c>
      <c r="T6" s="5">
        <v>13</v>
      </c>
      <c r="U6" s="5">
        <v>14</v>
      </c>
      <c r="V6" s="5">
        <v>15</v>
      </c>
      <c r="W6" s="5">
        <v>16</v>
      </c>
      <c r="X6" s="5">
        <v>17</v>
      </c>
      <c r="Y6" s="5">
        <v>18</v>
      </c>
      <c r="Z6" s="5">
        <v>19</v>
      </c>
      <c r="AA6" s="5">
        <v>20</v>
      </c>
      <c r="AB6" s="5" t="s">
        <v>10</v>
      </c>
      <c r="AC6" s="4" t="s">
        <v>11</v>
      </c>
      <c r="AD6" s="5" t="s">
        <v>12</v>
      </c>
    </row>
    <row r="7" spans="1:38" x14ac:dyDescent="0.3">
      <c r="A7" s="59"/>
      <c r="B7" s="60"/>
      <c r="D7" s="55" t="s">
        <v>62</v>
      </c>
      <c r="E7" s="61">
        <v>5</v>
      </c>
      <c r="F7" s="62"/>
      <c r="G7" s="63">
        <f>+E7</f>
        <v>5</v>
      </c>
      <c r="H7" s="62"/>
      <c r="I7" s="62"/>
      <c r="J7" s="62"/>
      <c r="K7" s="62"/>
      <c r="L7" s="62"/>
      <c r="M7" s="62"/>
      <c r="N7" s="62"/>
      <c r="O7" s="62"/>
      <c r="P7" s="62"/>
      <c r="Q7" s="62"/>
      <c r="R7" s="62"/>
      <c r="S7" s="62"/>
      <c r="T7" s="62"/>
      <c r="U7" s="62"/>
      <c r="V7" s="62"/>
      <c r="W7" s="62"/>
      <c r="X7" s="62"/>
      <c r="Y7" s="62"/>
      <c r="Z7" s="62"/>
      <c r="AA7" s="62"/>
      <c r="AB7" s="62">
        <v>5</v>
      </c>
      <c r="AC7" s="64">
        <f>SUM(H7:AB7)</f>
        <v>5</v>
      </c>
      <c r="AD7" s="64">
        <f t="shared" ref="AD7:AD70" si="0">AC7-E7</f>
        <v>0</v>
      </c>
    </row>
    <row r="8" spans="1:38" x14ac:dyDescent="0.3">
      <c r="A8" s="59">
        <v>45524</v>
      </c>
      <c r="B8" s="60" t="s">
        <v>13</v>
      </c>
      <c r="D8" s="55" t="s">
        <v>354</v>
      </c>
      <c r="E8" s="61">
        <v>2000</v>
      </c>
      <c r="F8" s="62"/>
      <c r="G8" s="64">
        <f t="shared" ref="G8:G71" si="1">+G7+E8</f>
        <v>2005</v>
      </c>
      <c r="H8" s="62"/>
      <c r="I8" s="62"/>
      <c r="J8" s="62"/>
      <c r="K8" s="62">
        <v>2000</v>
      </c>
      <c r="L8" s="62"/>
      <c r="M8" s="62"/>
      <c r="N8" s="62"/>
      <c r="O8" s="62"/>
      <c r="P8" s="62"/>
      <c r="Q8" s="62"/>
      <c r="R8" s="62"/>
      <c r="S8" s="62"/>
      <c r="T8" s="62"/>
      <c r="U8" s="62"/>
      <c r="V8" s="62"/>
      <c r="W8" s="62"/>
      <c r="X8" s="62"/>
      <c r="Y8" s="62"/>
      <c r="Z8" s="62"/>
      <c r="AA8" s="62"/>
      <c r="AB8" s="65"/>
      <c r="AC8" s="64">
        <f>SUM(H8:AB8)</f>
        <v>2000</v>
      </c>
      <c r="AD8" s="64">
        <f t="shared" si="0"/>
        <v>0</v>
      </c>
    </row>
    <row r="9" spans="1:38" x14ac:dyDescent="0.3">
      <c r="A9" s="59">
        <v>45524</v>
      </c>
      <c r="B9" s="60" t="s">
        <v>13</v>
      </c>
      <c r="C9" s="66"/>
      <c r="D9" s="55" t="s">
        <v>354</v>
      </c>
      <c r="E9" s="61">
        <v>2000</v>
      </c>
      <c r="F9" s="62"/>
      <c r="G9" s="64">
        <f t="shared" si="1"/>
        <v>4005</v>
      </c>
      <c r="H9" s="62"/>
      <c r="I9" s="62"/>
      <c r="J9" s="62"/>
      <c r="K9" s="62"/>
      <c r="L9" s="62"/>
      <c r="M9" s="62"/>
      <c r="N9" s="62"/>
      <c r="O9" s="62"/>
      <c r="P9" s="62"/>
      <c r="Q9" s="62"/>
      <c r="R9" s="62"/>
      <c r="S9" s="62"/>
      <c r="T9" s="62"/>
      <c r="U9" s="62"/>
      <c r="V9" s="62">
        <v>2000</v>
      </c>
      <c r="W9" s="62"/>
      <c r="X9" s="62"/>
      <c r="Y9" s="62"/>
      <c r="Z9" s="62"/>
      <c r="AA9" s="62"/>
      <c r="AB9" s="62"/>
      <c r="AC9" s="64">
        <f t="shared" ref="AC9:AC45" si="2">SUM(H9:AB9)</f>
        <v>2000</v>
      </c>
      <c r="AD9" s="64">
        <f t="shared" si="0"/>
        <v>0</v>
      </c>
    </row>
    <row r="10" spans="1:38" x14ac:dyDescent="0.3">
      <c r="A10" s="59">
        <v>45524</v>
      </c>
      <c r="B10" s="60" t="s">
        <v>13</v>
      </c>
      <c r="D10" s="55" t="s">
        <v>354</v>
      </c>
      <c r="E10" s="61">
        <v>2000</v>
      </c>
      <c r="F10" s="62"/>
      <c r="G10" s="64">
        <f t="shared" si="1"/>
        <v>6005</v>
      </c>
      <c r="H10" s="62"/>
      <c r="I10" s="62"/>
      <c r="J10" s="62"/>
      <c r="K10" s="62"/>
      <c r="L10" s="62"/>
      <c r="M10" s="62"/>
      <c r="N10" s="62"/>
      <c r="O10" s="62"/>
      <c r="P10" s="62"/>
      <c r="Q10" s="62">
        <v>2000</v>
      </c>
      <c r="R10" s="62"/>
      <c r="S10" s="62"/>
      <c r="T10" s="62"/>
      <c r="U10" s="62"/>
      <c r="V10" s="62"/>
      <c r="W10" s="62"/>
      <c r="X10" s="62"/>
      <c r="Y10" s="62"/>
      <c r="Z10" s="62"/>
      <c r="AA10" s="62"/>
      <c r="AB10" s="62"/>
      <c r="AC10" s="64">
        <f t="shared" si="2"/>
        <v>2000</v>
      </c>
      <c r="AD10" s="64">
        <f t="shared" si="0"/>
        <v>0</v>
      </c>
    </row>
    <row r="11" spans="1:38" x14ac:dyDescent="0.3">
      <c r="A11" s="59">
        <v>45524</v>
      </c>
      <c r="B11" s="60" t="s">
        <v>13</v>
      </c>
      <c r="D11" s="55" t="s">
        <v>354</v>
      </c>
      <c r="E11" s="61">
        <v>2000</v>
      </c>
      <c r="F11" s="62"/>
      <c r="G11" s="64">
        <f t="shared" si="1"/>
        <v>8005</v>
      </c>
      <c r="H11" s="62"/>
      <c r="I11" s="62"/>
      <c r="J11" s="62"/>
      <c r="K11" s="62"/>
      <c r="L11" s="62"/>
      <c r="M11" s="62"/>
      <c r="N11" s="62"/>
      <c r="O11" s="62"/>
      <c r="P11" s="62"/>
      <c r="Q11" s="62"/>
      <c r="R11" s="62"/>
      <c r="S11" s="62"/>
      <c r="T11" s="62"/>
      <c r="U11" s="62">
        <v>2000</v>
      </c>
      <c r="V11" s="62"/>
      <c r="W11" s="62"/>
      <c r="X11" s="62"/>
      <c r="Y11" s="62"/>
      <c r="Z11" s="62"/>
      <c r="AA11" s="62"/>
      <c r="AB11" s="62"/>
      <c r="AC11" s="64">
        <f t="shared" si="2"/>
        <v>2000</v>
      </c>
      <c r="AD11" s="64">
        <f t="shared" si="0"/>
        <v>0</v>
      </c>
    </row>
    <row r="12" spans="1:38" x14ac:dyDescent="0.3">
      <c r="A12" s="59">
        <v>45524</v>
      </c>
      <c r="B12" s="60" t="s">
        <v>13</v>
      </c>
      <c r="D12" s="55" t="s">
        <v>354</v>
      </c>
      <c r="E12" s="61">
        <v>2000</v>
      </c>
      <c r="F12" s="62"/>
      <c r="G12" s="64">
        <f t="shared" si="1"/>
        <v>10005</v>
      </c>
      <c r="H12" s="62"/>
      <c r="I12" s="62"/>
      <c r="J12" s="62"/>
      <c r="K12" s="62"/>
      <c r="L12" s="62"/>
      <c r="M12" s="62"/>
      <c r="N12" s="62"/>
      <c r="O12" s="62"/>
      <c r="P12" s="62"/>
      <c r="Q12" s="62"/>
      <c r="R12" s="62">
        <v>2000</v>
      </c>
      <c r="S12" s="62"/>
      <c r="T12" s="62"/>
      <c r="U12" s="62"/>
      <c r="V12" s="62"/>
      <c r="W12" s="62"/>
      <c r="X12" s="62"/>
      <c r="Y12" s="62"/>
      <c r="Z12" s="62"/>
      <c r="AA12" s="62"/>
      <c r="AB12" s="62"/>
      <c r="AC12" s="64">
        <f t="shared" si="2"/>
        <v>2000</v>
      </c>
      <c r="AD12" s="64">
        <f t="shared" si="0"/>
        <v>0</v>
      </c>
    </row>
    <row r="13" spans="1:38" x14ac:dyDescent="0.3">
      <c r="A13" s="59">
        <v>45524</v>
      </c>
      <c r="B13" s="60" t="s">
        <v>13</v>
      </c>
      <c r="D13" s="55" t="s">
        <v>354</v>
      </c>
      <c r="E13" s="61">
        <v>2000</v>
      </c>
      <c r="F13" s="62"/>
      <c r="G13" s="64">
        <f t="shared" si="1"/>
        <v>12005</v>
      </c>
      <c r="H13" s="62"/>
      <c r="I13" s="62"/>
      <c r="J13" s="62"/>
      <c r="K13" s="62"/>
      <c r="L13" s="62"/>
      <c r="M13" s="62"/>
      <c r="N13" s="62"/>
      <c r="O13" s="62">
        <v>2000</v>
      </c>
      <c r="P13" s="62"/>
      <c r="Q13" s="62"/>
      <c r="R13" s="62"/>
      <c r="S13" s="62"/>
      <c r="T13" s="62"/>
      <c r="U13" s="62"/>
      <c r="V13" s="62"/>
      <c r="W13" s="62"/>
      <c r="X13" s="62"/>
      <c r="Y13" s="62"/>
      <c r="Z13" s="62"/>
      <c r="AA13" s="62"/>
      <c r="AB13" s="62"/>
      <c r="AC13" s="64">
        <f t="shared" si="2"/>
        <v>2000</v>
      </c>
      <c r="AD13" s="64">
        <f t="shared" si="0"/>
        <v>0</v>
      </c>
    </row>
    <row r="14" spans="1:38" x14ac:dyDescent="0.3">
      <c r="A14" s="59">
        <v>45524</v>
      </c>
      <c r="B14" s="60" t="s">
        <v>13</v>
      </c>
      <c r="D14" s="55" t="s">
        <v>354</v>
      </c>
      <c r="E14" s="61">
        <v>2000</v>
      </c>
      <c r="F14" s="62"/>
      <c r="G14" s="64">
        <f t="shared" si="1"/>
        <v>14005</v>
      </c>
      <c r="H14" s="62"/>
      <c r="I14" s="62"/>
      <c r="J14" s="62"/>
      <c r="K14" s="62"/>
      <c r="L14" s="62">
        <v>2000</v>
      </c>
      <c r="M14" s="62"/>
      <c r="N14" s="62"/>
      <c r="O14" s="62"/>
      <c r="P14" s="62"/>
      <c r="Q14" s="62"/>
      <c r="R14" s="62"/>
      <c r="S14" s="62"/>
      <c r="T14" s="62"/>
      <c r="U14" s="62"/>
      <c r="V14" s="62"/>
      <c r="W14" s="62"/>
      <c r="X14" s="62"/>
      <c r="Y14" s="62"/>
      <c r="Z14" s="62"/>
      <c r="AA14" s="62"/>
      <c r="AB14" s="62"/>
      <c r="AC14" s="64">
        <f t="shared" si="2"/>
        <v>2000</v>
      </c>
      <c r="AD14" s="64">
        <f t="shared" si="0"/>
        <v>0</v>
      </c>
    </row>
    <row r="15" spans="1:38" x14ac:dyDescent="0.3">
      <c r="A15" s="59">
        <v>45524</v>
      </c>
      <c r="B15" s="60" t="s">
        <v>13</v>
      </c>
      <c r="D15" s="55" t="s">
        <v>354</v>
      </c>
      <c r="E15" s="61">
        <v>2000</v>
      </c>
      <c r="F15" s="62"/>
      <c r="G15" s="64">
        <f t="shared" si="1"/>
        <v>16005</v>
      </c>
      <c r="H15" s="62"/>
      <c r="I15" s="62"/>
      <c r="J15" s="62">
        <v>2000</v>
      </c>
      <c r="K15" s="62"/>
      <c r="L15" s="62"/>
      <c r="M15" s="62"/>
      <c r="N15" s="62"/>
      <c r="O15" s="62"/>
      <c r="P15" s="62"/>
      <c r="Q15" s="62"/>
      <c r="R15" s="62"/>
      <c r="S15" s="62"/>
      <c r="T15" s="62"/>
      <c r="U15" s="62"/>
      <c r="V15" s="62"/>
      <c r="W15" s="62"/>
      <c r="X15" s="62"/>
      <c r="Y15" s="62"/>
      <c r="Z15" s="62"/>
      <c r="AA15" s="62"/>
      <c r="AB15" s="62"/>
      <c r="AC15" s="64">
        <f t="shared" si="2"/>
        <v>2000</v>
      </c>
      <c r="AD15" s="64">
        <f t="shared" si="0"/>
        <v>0</v>
      </c>
    </row>
    <row r="16" spans="1:38" x14ac:dyDescent="0.3">
      <c r="A16" s="59">
        <v>45531</v>
      </c>
      <c r="B16" s="60" t="s">
        <v>13</v>
      </c>
      <c r="D16" s="55" t="s">
        <v>354</v>
      </c>
      <c r="E16" s="61">
        <v>2000</v>
      </c>
      <c r="F16" s="62"/>
      <c r="G16" s="64">
        <f t="shared" si="1"/>
        <v>18005</v>
      </c>
      <c r="H16" s="62"/>
      <c r="I16" s="62"/>
      <c r="J16" s="62"/>
      <c r="K16" s="62"/>
      <c r="L16" s="62"/>
      <c r="M16" s="62"/>
      <c r="N16" s="62"/>
      <c r="O16" s="62"/>
      <c r="P16" s="62"/>
      <c r="Q16" s="62"/>
      <c r="R16" s="62"/>
      <c r="S16" s="62"/>
      <c r="T16" s="62"/>
      <c r="U16" s="62"/>
      <c r="V16" s="62"/>
      <c r="W16" s="62">
        <v>2000</v>
      </c>
      <c r="X16" s="62"/>
      <c r="Y16" s="62"/>
      <c r="Z16" s="62"/>
      <c r="AA16" s="62"/>
      <c r="AB16" s="62"/>
      <c r="AC16" s="64">
        <f t="shared" si="2"/>
        <v>2000</v>
      </c>
      <c r="AD16" s="64">
        <f t="shared" si="0"/>
        <v>0</v>
      </c>
    </row>
    <row r="17" spans="1:38" x14ac:dyDescent="0.3">
      <c r="A17" s="59">
        <v>45531</v>
      </c>
      <c r="B17" s="60" t="s">
        <v>13</v>
      </c>
      <c r="D17" s="55" t="s">
        <v>354</v>
      </c>
      <c r="E17" s="61">
        <v>2000</v>
      </c>
      <c r="F17" s="62"/>
      <c r="G17" s="64">
        <f t="shared" si="1"/>
        <v>20005</v>
      </c>
      <c r="H17" s="62"/>
      <c r="I17" s="62"/>
      <c r="J17" s="62"/>
      <c r="K17" s="62"/>
      <c r="L17" s="62"/>
      <c r="M17" s="62"/>
      <c r="N17" s="62"/>
      <c r="O17" s="62"/>
      <c r="P17" s="62"/>
      <c r="Q17" s="62"/>
      <c r="R17" s="62"/>
      <c r="S17" s="62"/>
      <c r="T17" s="62"/>
      <c r="U17" s="62"/>
      <c r="V17" s="62"/>
      <c r="W17" s="62"/>
      <c r="X17" s="62"/>
      <c r="Y17" s="62">
        <v>2000</v>
      </c>
      <c r="Z17" s="62"/>
      <c r="AA17" s="62"/>
      <c r="AB17" s="62"/>
      <c r="AC17" s="64">
        <f t="shared" si="2"/>
        <v>2000</v>
      </c>
      <c r="AD17" s="64">
        <f t="shared" si="0"/>
        <v>0</v>
      </c>
    </row>
    <row r="18" spans="1:38" x14ac:dyDescent="0.3">
      <c r="A18" s="59">
        <v>45531</v>
      </c>
      <c r="B18" s="60">
        <v>1774</v>
      </c>
      <c r="C18" s="55" t="s">
        <v>168</v>
      </c>
      <c r="D18" s="55" t="s">
        <v>169</v>
      </c>
      <c r="E18" s="61">
        <v>-1500</v>
      </c>
      <c r="F18" s="62"/>
      <c r="G18" s="64">
        <f t="shared" si="1"/>
        <v>18505</v>
      </c>
      <c r="H18" s="62">
        <f>$E18/20</f>
        <v>-75</v>
      </c>
      <c r="I18" s="62">
        <f t="shared" ref="I18:AA19" si="3">$E18/20</f>
        <v>-75</v>
      </c>
      <c r="J18" s="62">
        <f t="shared" si="3"/>
        <v>-75</v>
      </c>
      <c r="K18" s="62">
        <f t="shared" si="3"/>
        <v>-75</v>
      </c>
      <c r="L18" s="62">
        <f t="shared" si="3"/>
        <v>-75</v>
      </c>
      <c r="M18" s="62">
        <f t="shared" si="3"/>
        <v>-75</v>
      </c>
      <c r="N18" s="62">
        <f t="shared" si="3"/>
        <v>-75</v>
      </c>
      <c r="O18" s="62">
        <f t="shared" si="3"/>
        <v>-75</v>
      </c>
      <c r="P18" s="62">
        <f t="shared" si="3"/>
        <v>-75</v>
      </c>
      <c r="Q18" s="62">
        <f t="shared" si="3"/>
        <v>-75</v>
      </c>
      <c r="R18" s="62">
        <f t="shared" si="3"/>
        <v>-75</v>
      </c>
      <c r="S18" s="62">
        <f t="shared" si="3"/>
        <v>-75</v>
      </c>
      <c r="T18" s="62">
        <f t="shared" si="3"/>
        <v>-75</v>
      </c>
      <c r="U18" s="62">
        <f t="shared" si="3"/>
        <v>-75</v>
      </c>
      <c r="V18" s="62">
        <f t="shared" si="3"/>
        <v>-75</v>
      </c>
      <c r="W18" s="62">
        <f t="shared" si="3"/>
        <v>-75</v>
      </c>
      <c r="X18" s="62">
        <f t="shared" si="3"/>
        <v>-75</v>
      </c>
      <c r="Y18" s="62">
        <f t="shared" si="3"/>
        <v>-75</v>
      </c>
      <c r="Z18" s="62">
        <f t="shared" si="3"/>
        <v>-75</v>
      </c>
      <c r="AA18" s="62">
        <f t="shared" si="3"/>
        <v>-75</v>
      </c>
      <c r="AB18" s="62"/>
      <c r="AC18" s="64">
        <f t="shared" si="2"/>
        <v>-1500</v>
      </c>
      <c r="AD18" s="64">
        <f t="shared" si="0"/>
        <v>0</v>
      </c>
    </row>
    <row r="19" spans="1:38" x14ac:dyDescent="0.3">
      <c r="A19" s="59">
        <v>45532</v>
      </c>
      <c r="B19" s="60" t="s">
        <v>171</v>
      </c>
      <c r="D19" s="55" t="s">
        <v>170</v>
      </c>
      <c r="E19" s="61">
        <v>-2696.5</v>
      </c>
      <c r="F19" s="62"/>
      <c r="G19" s="64">
        <f t="shared" si="1"/>
        <v>15808.5</v>
      </c>
      <c r="H19" s="62">
        <f>$E19/20</f>
        <v>-134.82499999999999</v>
      </c>
      <c r="I19" s="62">
        <f t="shared" si="3"/>
        <v>-134.82499999999999</v>
      </c>
      <c r="J19" s="62">
        <f t="shared" si="3"/>
        <v>-134.82499999999999</v>
      </c>
      <c r="K19" s="62">
        <f t="shared" si="3"/>
        <v>-134.82499999999999</v>
      </c>
      <c r="L19" s="62">
        <f t="shared" si="3"/>
        <v>-134.82499999999999</v>
      </c>
      <c r="M19" s="62">
        <f t="shared" si="3"/>
        <v>-134.82499999999999</v>
      </c>
      <c r="N19" s="62">
        <f t="shared" si="3"/>
        <v>-134.82499999999999</v>
      </c>
      <c r="O19" s="62">
        <f t="shared" si="3"/>
        <v>-134.82499999999999</v>
      </c>
      <c r="P19" s="62">
        <f t="shared" si="3"/>
        <v>-134.82499999999999</v>
      </c>
      <c r="Q19" s="62">
        <f t="shared" si="3"/>
        <v>-134.82499999999999</v>
      </c>
      <c r="R19" s="62">
        <f t="shared" si="3"/>
        <v>-134.82499999999999</v>
      </c>
      <c r="S19" s="62">
        <f t="shared" si="3"/>
        <v>-134.82499999999999</v>
      </c>
      <c r="T19" s="62">
        <f t="shared" si="3"/>
        <v>-134.82499999999999</v>
      </c>
      <c r="U19" s="62">
        <f t="shared" si="3"/>
        <v>-134.82499999999999</v>
      </c>
      <c r="V19" s="62">
        <f t="shared" si="3"/>
        <v>-134.82499999999999</v>
      </c>
      <c r="W19" s="62">
        <f t="shared" si="3"/>
        <v>-134.82499999999999</v>
      </c>
      <c r="X19" s="62">
        <f t="shared" si="3"/>
        <v>-134.82499999999999</v>
      </c>
      <c r="Y19" s="62">
        <f t="shared" si="3"/>
        <v>-134.82499999999999</v>
      </c>
      <c r="Z19" s="62">
        <f t="shared" si="3"/>
        <v>-134.82499999999999</v>
      </c>
      <c r="AA19" s="62">
        <f t="shared" si="3"/>
        <v>-134.82499999999999</v>
      </c>
      <c r="AB19" s="62"/>
      <c r="AC19" s="64">
        <f t="shared" si="2"/>
        <v>-2696.4999999999995</v>
      </c>
      <c r="AD19" s="64">
        <f t="shared" si="0"/>
        <v>0</v>
      </c>
    </row>
    <row r="20" spans="1:38" x14ac:dyDescent="0.3">
      <c r="A20" s="59">
        <v>45532</v>
      </c>
      <c r="B20" s="60" t="s">
        <v>13</v>
      </c>
      <c r="D20" s="55" t="s">
        <v>354</v>
      </c>
      <c r="E20" s="61">
        <v>2000</v>
      </c>
      <c r="F20" s="62"/>
      <c r="G20" s="64">
        <f t="shared" si="1"/>
        <v>17808.5</v>
      </c>
      <c r="H20" s="62"/>
      <c r="I20" s="62"/>
      <c r="J20" s="62"/>
      <c r="K20" s="62"/>
      <c r="L20" s="62"/>
      <c r="M20" s="62"/>
      <c r="N20" s="62"/>
      <c r="O20" s="62"/>
      <c r="P20" s="62"/>
      <c r="Q20" s="62"/>
      <c r="R20" s="62"/>
      <c r="S20" s="62"/>
      <c r="T20" s="62"/>
      <c r="U20" s="62"/>
      <c r="V20" s="62"/>
      <c r="W20" s="62"/>
      <c r="X20" s="62"/>
      <c r="Y20" s="62"/>
      <c r="Z20" s="62">
        <v>2000</v>
      </c>
      <c r="AA20" s="62"/>
      <c r="AB20" s="62"/>
      <c r="AC20" s="64">
        <f t="shared" si="2"/>
        <v>2000</v>
      </c>
      <c r="AD20" s="64">
        <f t="shared" si="0"/>
        <v>0</v>
      </c>
    </row>
    <row r="21" spans="1:38" x14ac:dyDescent="0.3">
      <c r="A21" s="59">
        <v>45532</v>
      </c>
      <c r="B21" s="60" t="s">
        <v>13</v>
      </c>
      <c r="D21" s="55" t="s">
        <v>354</v>
      </c>
      <c r="E21" s="61">
        <v>2000</v>
      </c>
      <c r="F21" s="62"/>
      <c r="G21" s="64">
        <f t="shared" si="1"/>
        <v>19808.5</v>
      </c>
      <c r="H21" s="62">
        <v>2000</v>
      </c>
      <c r="I21" s="62"/>
      <c r="J21" s="62"/>
      <c r="K21" s="62"/>
      <c r="L21" s="62"/>
      <c r="M21" s="62"/>
      <c r="N21" s="62"/>
      <c r="O21" s="62"/>
      <c r="P21" s="62"/>
      <c r="Q21" s="62"/>
      <c r="R21" s="62"/>
      <c r="S21" s="62"/>
      <c r="T21" s="62"/>
      <c r="U21" s="62"/>
      <c r="V21" s="62"/>
      <c r="W21" s="62"/>
      <c r="X21" s="62"/>
      <c r="Y21" s="62"/>
      <c r="Z21" s="62"/>
      <c r="AA21" s="62"/>
      <c r="AB21" s="62"/>
      <c r="AC21" s="64">
        <f t="shared" si="2"/>
        <v>2000</v>
      </c>
      <c r="AD21" s="64">
        <f t="shared" si="0"/>
        <v>0</v>
      </c>
    </row>
    <row r="22" spans="1:38" x14ac:dyDescent="0.3">
      <c r="A22" s="59">
        <v>45532</v>
      </c>
      <c r="B22" s="60" t="s">
        <v>13</v>
      </c>
      <c r="D22" s="55" t="s">
        <v>354</v>
      </c>
      <c r="E22" s="61">
        <v>5000</v>
      </c>
      <c r="F22" s="62"/>
      <c r="G22" s="64">
        <f t="shared" si="1"/>
        <v>24808.5</v>
      </c>
      <c r="H22" s="62"/>
      <c r="I22" s="62"/>
      <c r="J22" s="62"/>
      <c r="K22" s="62"/>
      <c r="L22" s="62"/>
      <c r="M22" s="62"/>
      <c r="N22" s="62"/>
      <c r="O22" s="62"/>
      <c r="P22" s="62"/>
      <c r="Q22" s="62"/>
      <c r="R22" s="62"/>
      <c r="S22" s="62">
        <v>5000</v>
      </c>
      <c r="T22" s="62"/>
      <c r="U22" s="62"/>
      <c r="V22" s="62"/>
      <c r="W22" s="62"/>
      <c r="X22" s="62"/>
      <c r="Y22" s="62"/>
      <c r="Z22" s="62"/>
      <c r="AA22" s="62"/>
      <c r="AB22" s="62"/>
      <c r="AC22" s="64">
        <f t="shared" si="2"/>
        <v>5000</v>
      </c>
      <c r="AD22" s="64">
        <f t="shared" si="0"/>
        <v>0</v>
      </c>
    </row>
    <row r="23" spans="1:38" s="99" customFormat="1" x14ac:dyDescent="0.3">
      <c r="A23" s="97">
        <v>45532</v>
      </c>
      <c r="B23" s="98" t="s">
        <v>13</v>
      </c>
      <c r="D23" s="99" t="s">
        <v>354</v>
      </c>
      <c r="E23" s="100">
        <v>2000</v>
      </c>
      <c r="F23" s="101"/>
      <c r="G23" s="102">
        <f t="shared" si="1"/>
        <v>26808.5</v>
      </c>
      <c r="H23" s="100"/>
      <c r="I23" s="100"/>
      <c r="J23" s="100"/>
      <c r="K23" s="100"/>
      <c r="L23" s="100"/>
      <c r="M23" s="100"/>
      <c r="N23" s="100"/>
      <c r="O23" s="100"/>
      <c r="P23" s="100"/>
      <c r="Q23" s="100"/>
      <c r="R23" s="100"/>
      <c r="S23" s="100"/>
      <c r="T23" s="100"/>
      <c r="U23" s="100"/>
      <c r="V23" s="100"/>
      <c r="W23" s="100"/>
      <c r="X23" s="100">
        <v>2000</v>
      </c>
      <c r="Y23" s="100"/>
      <c r="Z23" s="100"/>
      <c r="AA23" s="100"/>
      <c r="AB23" s="100"/>
      <c r="AC23" s="102">
        <f t="shared" si="2"/>
        <v>2000</v>
      </c>
      <c r="AD23" s="102">
        <f t="shared" si="0"/>
        <v>0</v>
      </c>
      <c r="AE23" s="99" t="s">
        <v>173</v>
      </c>
      <c r="AF23" s="103"/>
      <c r="AG23" s="103"/>
      <c r="AH23" s="103"/>
      <c r="AI23" s="103"/>
      <c r="AJ23" s="103"/>
      <c r="AK23" s="103"/>
      <c r="AL23" s="103"/>
    </row>
    <row r="24" spans="1:38" x14ac:dyDescent="0.3">
      <c r="A24" s="59">
        <v>45533</v>
      </c>
      <c r="B24" s="60" t="s">
        <v>13</v>
      </c>
      <c r="D24" s="55" t="s">
        <v>354</v>
      </c>
      <c r="E24" s="61">
        <v>2000</v>
      </c>
      <c r="F24" s="62"/>
      <c r="G24" s="64">
        <f t="shared" si="1"/>
        <v>28808.5</v>
      </c>
      <c r="H24" s="62"/>
      <c r="I24" s="62"/>
      <c r="J24" s="62"/>
      <c r="K24" s="62"/>
      <c r="L24" s="62"/>
      <c r="M24" s="62"/>
      <c r="N24" s="62"/>
      <c r="O24" s="62"/>
      <c r="P24" s="62">
        <v>2000</v>
      </c>
      <c r="Q24" s="62"/>
      <c r="R24" s="62"/>
      <c r="S24" s="62"/>
      <c r="T24" s="62"/>
      <c r="U24" s="62"/>
      <c r="V24" s="62"/>
      <c r="W24" s="62"/>
      <c r="X24" s="62"/>
      <c r="Y24" s="62"/>
      <c r="Z24" s="62"/>
      <c r="AA24" s="62"/>
      <c r="AB24" s="62"/>
      <c r="AC24" s="64">
        <f t="shared" si="2"/>
        <v>2000</v>
      </c>
      <c r="AD24" s="64">
        <f t="shared" si="0"/>
        <v>0</v>
      </c>
    </row>
    <row r="25" spans="1:38" x14ac:dyDescent="0.3">
      <c r="A25" s="59">
        <v>45538</v>
      </c>
      <c r="B25" s="60" t="s">
        <v>13</v>
      </c>
      <c r="D25" s="55" t="s">
        <v>354</v>
      </c>
      <c r="E25" s="61">
        <v>2000</v>
      </c>
      <c r="F25" s="62"/>
      <c r="G25" s="64">
        <f t="shared" si="1"/>
        <v>30808.5</v>
      </c>
      <c r="H25" s="62"/>
      <c r="I25" s="62"/>
      <c r="J25" s="62"/>
      <c r="K25" s="62"/>
      <c r="L25" s="62"/>
      <c r="M25" s="62"/>
      <c r="N25" s="62"/>
      <c r="O25" s="62"/>
      <c r="P25" s="62"/>
      <c r="Q25" s="62"/>
      <c r="R25" s="62"/>
      <c r="S25" s="62"/>
      <c r="T25" s="62"/>
      <c r="U25" s="62"/>
      <c r="V25" s="62"/>
      <c r="W25" s="62"/>
      <c r="X25" s="62"/>
      <c r="Y25" s="62"/>
      <c r="Z25" s="62"/>
      <c r="AA25" s="62">
        <v>2000</v>
      </c>
      <c r="AB25" s="62"/>
      <c r="AC25" s="64">
        <f t="shared" si="2"/>
        <v>2000</v>
      </c>
      <c r="AD25" s="64">
        <f t="shared" si="0"/>
        <v>0</v>
      </c>
    </row>
    <row r="26" spans="1:38" x14ac:dyDescent="0.3">
      <c r="A26" s="59">
        <v>45538</v>
      </c>
      <c r="B26" s="60" t="s">
        <v>13</v>
      </c>
      <c r="D26" s="55" t="s">
        <v>354</v>
      </c>
      <c r="E26" s="61">
        <v>4000</v>
      </c>
      <c r="F26" s="62"/>
      <c r="G26" s="64">
        <f t="shared" si="1"/>
        <v>34808.5</v>
      </c>
      <c r="H26" s="62"/>
      <c r="I26" s="62"/>
      <c r="J26" s="62"/>
      <c r="K26" s="62"/>
      <c r="L26" s="62"/>
      <c r="M26" s="62"/>
      <c r="N26" s="62">
        <v>4000</v>
      </c>
      <c r="O26" s="62"/>
      <c r="P26" s="62"/>
      <c r="Q26" s="62"/>
      <c r="R26" s="62"/>
      <c r="S26" s="62"/>
      <c r="T26" s="62"/>
      <c r="U26" s="62"/>
      <c r="V26" s="62"/>
      <c r="W26" s="62"/>
      <c r="X26" s="62"/>
      <c r="Y26" s="62"/>
      <c r="Z26" s="62"/>
      <c r="AA26" s="62"/>
      <c r="AB26" s="62"/>
      <c r="AC26" s="64">
        <f t="shared" si="2"/>
        <v>4000</v>
      </c>
      <c r="AD26" s="64">
        <f t="shared" si="0"/>
        <v>0</v>
      </c>
    </row>
    <row r="27" spans="1:38" x14ac:dyDescent="0.3">
      <c r="A27" s="59">
        <v>45538</v>
      </c>
      <c r="B27" s="60" t="s">
        <v>13</v>
      </c>
      <c r="D27" s="55" t="s">
        <v>354</v>
      </c>
      <c r="E27" s="61">
        <v>1000</v>
      </c>
      <c r="F27" s="62"/>
      <c r="G27" s="64">
        <f t="shared" si="1"/>
        <v>35808.5</v>
      </c>
      <c r="H27" s="62"/>
      <c r="I27" s="62"/>
      <c r="J27" s="62"/>
      <c r="K27" s="62"/>
      <c r="L27" s="62"/>
      <c r="M27" s="62"/>
      <c r="N27" s="62"/>
      <c r="O27" s="62"/>
      <c r="P27" s="62"/>
      <c r="Q27" s="62"/>
      <c r="R27" s="62"/>
      <c r="S27" s="62"/>
      <c r="T27" s="62">
        <v>1000</v>
      </c>
      <c r="U27" s="62"/>
      <c r="V27" s="62"/>
      <c r="W27" s="62"/>
      <c r="X27" s="62"/>
      <c r="Y27" s="62"/>
      <c r="Z27" s="62"/>
      <c r="AA27" s="62"/>
      <c r="AB27" s="62"/>
      <c r="AC27" s="64">
        <f t="shared" si="2"/>
        <v>1000</v>
      </c>
      <c r="AD27" s="64">
        <f t="shared" si="0"/>
        <v>0</v>
      </c>
    </row>
    <row r="28" spans="1:38" x14ac:dyDescent="0.3">
      <c r="A28" s="59">
        <v>45538</v>
      </c>
      <c r="B28" s="60" t="s">
        <v>171</v>
      </c>
      <c r="D28" s="55" t="s">
        <v>174</v>
      </c>
      <c r="E28" s="61">
        <v>-2695</v>
      </c>
      <c r="F28" s="62"/>
      <c r="G28" s="64">
        <f t="shared" si="1"/>
        <v>33113.5</v>
      </c>
      <c r="H28" s="62">
        <f>$E28/20</f>
        <v>-134.75</v>
      </c>
      <c r="I28" s="62">
        <f t="shared" ref="I28:AA35" si="4">$E28/20</f>
        <v>-134.75</v>
      </c>
      <c r="J28" s="62">
        <f t="shared" si="4"/>
        <v>-134.75</v>
      </c>
      <c r="K28" s="62">
        <f t="shared" si="4"/>
        <v>-134.75</v>
      </c>
      <c r="L28" s="62">
        <f t="shared" si="4"/>
        <v>-134.75</v>
      </c>
      <c r="M28" s="62">
        <f t="shared" si="4"/>
        <v>-134.75</v>
      </c>
      <c r="N28" s="62">
        <f t="shared" si="4"/>
        <v>-134.75</v>
      </c>
      <c r="O28" s="62">
        <f t="shared" si="4"/>
        <v>-134.75</v>
      </c>
      <c r="P28" s="62">
        <f t="shared" si="4"/>
        <v>-134.75</v>
      </c>
      <c r="Q28" s="62">
        <f t="shared" si="4"/>
        <v>-134.75</v>
      </c>
      <c r="R28" s="62">
        <f t="shared" si="4"/>
        <v>-134.75</v>
      </c>
      <c r="S28" s="62">
        <f t="shared" si="4"/>
        <v>-134.75</v>
      </c>
      <c r="T28" s="62">
        <f t="shared" si="4"/>
        <v>-134.75</v>
      </c>
      <c r="U28" s="62">
        <f t="shared" si="4"/>
        <v>-134.75</v>
      </c>
      <c r="V28" s="62">
        <f t="shared" si="4"/>
        <v>-134.75</v>
      </c>
      <c r="W28" s="62">
        <f t="shared" si="4"/>
        <v>-134.75</v>
      </c>
      <c r="X28" s="62">
        <f t="shared" si="4"/>
        <v>-134.75</v>
      </c>
      <c r="Y28" s="62">
        <f t="shared" si="4"/>
        <v>-134.75</v>
      </c>
      <c r="Z28" s="62">
        <f t="shared" si="4"/>
        <v>-134.75</v>
      </c>
      <c r="AA28" s="62">
        <f t="shared" si="4"/>
        <v>-134.75</v>
      </c>
      <c r="AB28" s="62"/>
      <c r="AC28" s="64">
        <f t="shared" si="2"/>
        <v>-2695</v>
      </c>
      <c r="AD28" s="64">
        <f t="shared" si="0"/>
        <v>0</v>
      </c>
    </row>
    <row r="29" spans="1:38" x14ac:dyDescent="0.3">
      <c r="A29" s="59">
        <v>45539</v>
      </c>
      <c r="B29" s="60" t="s">
        <v>13</v>
      </c>
      <c r="D29" s="55" t="s">
        <v>354</v>
      </c>
      <c r="E29" s="61">
        <v>1000</v>
      </c>
      <c r="F29" s="62"/>
      <c r="G29" s="64">
        <f t="shared" si="1"/>
        <v>34113.5</v>
      </c>
      <c r="H29" s="62"/>
      <c r="I29" s="62"/>
      <c r="J29" s="62"/>
      <c r="K29" s="62"/>
      <c r="L29" s="62"/>
      <c r="M29" s="62"/>
      <c r="N29" s="62"/>
      <c r="O29" s="62"/>
      <c r="P29" s="62"/>
      <c r="Q29" s="62"/>
      <c r="R29" s="62"/>
      <c r="S29" s="62"/>
      <c r="T29" s="62">
        <v>1000</v>
      </c>
      <c r="U29" s="62"/>
      <c r="V29" s="62"/>
      <c r="W29" s="62"/>
      <c r="X29" s="62"/>
      <c r="Y29" s="62"/>
      <c r="Z29" s="62"/>
      <c r="AA29" s="62"/>
      <c r="AB29" s="62"/>
      <c r="AC29" s="64">
        <f t="shared" si="2"/>
        <v>1000</v>
      </c>
      <c r="AD29" s="64">
        <f t="shared" si="0"/>
        <v>0</v>
      </c>
    </row>
    <row r="30" spans="1:38" x14ac:dyDescent="0.3">
      <c r="A30" s="59">
        <v>45539</v>
      </c>
      <c r="B30" s="60" t="s">
        <v>171</v>
      </c>
      <c r="C30" s="59"/>
      <c r="D30" s="59" t="s">
        <v>176</v>
      </c>
      <c r="E30" s="61">
        <v>-270</v>
      </c>
      <c r="F30" s="62"/>
      <c r="G30" s="64">
        <f t="shared" si="1"/>
        <v>33843.5</v>
      </c>
      <c r="H30" s="62">
        <f>$E30/20</f>
        <v>-13.5</v>
      </c>
      <c r="I30" s="62">
        <f t="shared" si="4"/>
        <v>-13.5</v>
      </c>
      <c r="J30" s="62">
        <f t="shared" si="4"/>
        <v>-13.5</v>
      </c>
      <c r="K30" s="62">
        <f t="shared" si="4"/>
        <v>-13.5</v>
      </c>
      <c r="L30" s="62">
        <f t="shared" si="4"/>
        <v>-13.5</v>
      </c>
      <c r="M30" s="62">
        <f t="shared" si="4"/>
        <v>-13.5</v>
      </c>
      <c r="N30" s="62">
        <f t="shared" si="4"/>
        <v>-13.5</v>
      </c>
      <c r="O30" s="62">
        <f t="shared" si="4"/>
        <v>-13.5</v>
      </c>
      <c r="P30" s="62">
        <f t="shared" si="4"/>
        <v>-13.5</v>
      </c>
      <c r="Q30" s="62">
        <f t="shared" si="4"/>
        <v>-13.5</v>
      </c>
      <c r="R30" s="62">
        <f t="shared" si="4"/>
        <v>-13.5</v>
      </c>
      <c r="S30" s="62">
        <f t="shared" si="4"/>
        <v>-13.5</v>
      </c>
      <c r="T30" s="62">
        <f t="shared" si="4"/>
        <v>-13.5</v>
      </c>
      <c r="U30" s="62">
        <f t="shared" si="4"/>
        <v>-13.5</v>
      </c>
      <c r="V30" s="62">
        <f t="shared" si="4"/>
        <v>-13.5</v>
      </c>
      <c r="W30" s="62">
        <f t="shared" si="4"/>
        <v>-13.5</v>
      </c>
      <c r="X30" s="62">
        <f t="shared" si="4"/>
        <v>-13.5</v>
      </c>
      <c r="Y30" s="62">
        <f t="shared" si="4"/>
        <v>-13.5</v>
      </c>
      <c r="Z30" s="62">
        <f t="shared" si="4"/>
        <v>-13.5</v>
      </c>
      <c r="AA30" s="62">
        <f t="shared" si="4"/>
        <v>-13.5</v>
      </c>
      <c r="AB30" s="62"/>
      <c r="AC30" s="64">
        <f t="shared" si="2"/>
        <v>-270</v>
      </c>
      <c r="AD30" s="64">
        <f t="shared" si="0"/>
        <v>0</v>
      </c>
    </row>
    <row r="31" spans="1:38" x14ac:dyDescent="0.3">
      <c r="A31" s="59">
        <v>45544</v>
      </c>
      <c r="B31" s="60" t="s">
        <v>13</v>
      </c>
      <c r="C31" s="59"/>
      <c r="D31" s="55" t="s">
        <v>354</v>
      </c>
      <c r="E31" s="61">
        <v>2000</v>
      </c>
      <c r="F31" s="62"/>
      <c r="G31" s="64">
        <f t="shared" si="1"/>
        <v>35843.5</v>
      </c>
      <c r="H31" s="62"/>
      <c r="I31" s="62">
        <v>2000</v>
      </c>
      <c r="J31" s="62"/>
      <c r="K31" s="62"/>
      <c r="L31" s="62"/>
      <c r="M31" s="62"/>
      <c r="N31" s="62"/>
      <c r="O31" s="62"/>
      <c r="P31" s="62"/>
      <c r="Q31" s="62"/>
      <c r="R31" s="62"/>
      <c r="S31" s="62"/>
      <c r="T31" s="62"/>
      <c r="U31" s="62"/>
      <c r="V31" s="62"/>
      <c r="W31" s="62"/>
      <c r="X31" s="62"/>
      <c r="Y31" s="62"/>
      <c r="Z31" s="62"/>
      <c r="AA31" s="62"/>
      <c r="AB31" s="62"/>
      <c r="AC31" s="64">
        <f t="shared" si="2"/>
        <v>2000</v>
      </c>
      <c r="AD31" s="64">
        <f t="shared" si="0"/>
        <v>0</v>
      </c>
    </row>
    <row r="32" spans="1:38" x14ac:dyDescent="0.3">
      <c r="A32" s="59">
        <v>45544</v>
      </c>
      <c r="B32" s="60" t="s">
        <v>171</v>
      </c>
      <c r="C32" s="59"/>
      <c r="D32" s="59" t="s">
        <v>177</v>
      </c>
      <c r="E32" s="61">
        <v>-8075.21</v>
      </c>
      <c r="F32" s="62"/>
      <c r="G32" s="64">
        <f t="shared" si="1"/>
        <v>27768.29</v>
      </c>
      <c r="H32" s="62">
        <f t="shared" ref="H32:H35" si="5">$E32/20</f>
        <v>-403.76049999999998</v>
      </c>
      <c r="I32" s="62">
        <f t="shared" si="4"/>
        <v>-403.76049999999998</v>
      </c>
      <c r="J32" s="62">
        <f t="shared" si="4"/>
        <v>-403.76049999999998</v>
      </c>
      <c r="K32" s="62">
        <f t="shared" si="4"/>
        <v>-403.76049999999998</v>
      </c>
      <c r="L32" s="62">
        <f t="shared" si="4"/>
        <v>-403.76049999999998</v>
      </c>
      <c r="M32" s="62">
        <f t="shared" si="4"/>
        <v>-403.76049999999998</v>
      </c>
      <c r="N32" s="62">
        <f t="shared" si="4"/>
        <v>-403.76049999999998</v>
      </c>
      <c r="O32" s="62">
        <f t="shared" si="4"/>
        <v>-403.76049999999998</v>
      </c>
      <c r="P32" s="62">
        <f t="shared" si="4"/>
        <v>-403.76049999999998</v>
      </c>
      <c r="Q32" s="62">
        <f t="shared" si="4"/>
        <v>-403.76049999999998</v>
      </c>
      <c r="R32" s="62">
        <f t="shared" si="4"/>
        <v>-403.76049999999998</v>
      </c>
      <c r="S32" s="62">
        <f t="shared" si="4"/>
        <v>-403.76049999999998</v>
      </c>
      <c r="T32" s="62">
        <f t="shared" si="4"/>
        <v>-403.76049999999998</v>
      </c>
      <c r="U32" s="62">
        <f t="shared" si="4"/>
        <v>-403.76049999999998</v>
      </c>
      <c r="V32" s="62">
        <f t="shared" si="4"/>
        <v>-403.76049999999998</v>
      </c>
      <c r="W32" s="62">
        <f t="shared" si="4"/>
        <v>-403.76049999999998</v>
      </c>
      <c r="X32" s="62">
        <f t="shared" si="4"/>
        <v>-403.76049999999998</v>
      </c>
      <c r="Y32" s="62">
        <f t="shared" si="4"/>
        <v>-403.76049999999998</v>
      </c>
      <c r="Z32" s="62">
        <f t="shared" si="4"/>
        <v>-403.76049999999998</v>
      </c>
      <c r="AA32" s="62">
        <f t="shared" si="4"/>
        <v>-403.76049999999998</v>
      </c>
      <c r="AB32" s="62"/>
      <c r="AC32" s="64">
        <f t="shared" si="2"/>
        <v>-8075.2100000000019</v>
      </c>
      <c r="AD32" s="64">
        <f t="shared" si="0"/>
        <v>0</v>
      </c>
    </row>
    <row r="33" spans="1:30" x14ac:dyDescent="0.3">
      <c r="A33" s="59">
        <v>45544</v>
      </c>
      <c r="B33" s="60" t="s">
        <v>171</v>
      </c>
      <c r="C33" s="59"/>
      <c r="D33" s="59" t="s">
        <v>178</v>
      </c>
      <c r="E33" s="61">
        <v>-4309.5600000000004</v>
      </c>
      <c r="G33" s="64">
        <f t="shared" si="1"/>
        <v>23458.73</v>
      </c>
      <c r="H33" s="62">
        <f t="shared" si="5"/>
        <v>-215.47800000000001</v>
      </c>
      <c r="I33" s="62">
        <f t="shared" si="4"/>
        <v>-215.47800000000001</v>
      </c>
      <c r="J33" s="62">
        <f t="shared" si="4"/>
        <v>-215.47800000000001</v>
      </c>
      <c r="K33" s="62">
        <f t="shared" si="4"/>
        <v>-215.47800000000001</v>
      </c>
      <c r="L33" s="62">
        <f t="shared" si="4"/>
        <v>-215.47800000000001</v>
      </c>
      <c r="M33" s="62">
        <f t="shared" si="4"/>
        <v>-215.47800000000001</v>
      </c>
      <c r="N33" s="62">
        <f t="shared" si="4"/>
        <v>-215.47800000000001</v>
      </c>
      <c r="O33" s="62">
        <f t="shared" si="4"/>
        <v>-215.47800000000001</v>
      </c>
      <c r="P33" s="62">
        <f t="shared" si="4"/>
        <v>-215.47800000000001</v>
      </c>
      <c r="Q33" s="62">
        <f t="shared" si="4"/>
        <v>-215.47800000000001</v>
      </c>
      <c r="R33" s="62">
        <f t="shared" si="4"/>
        <v>-215.47800000000001</v>
      </c>
      <c r="S33" s="62">
        <f t="shared" si="4"/>
        <v>-215.47800000000001</v>
      </c>
      <c r="T33" s="62">
        <f t="shared" si="4"/>
        <v>-215.47800000000001</v>
      </c>
      <c r="U33" s="62">
        <f t="shared" si="4"/>
        <v>-215.47800000000001</v>
      </c>
      <c r="V33" s="62">
        <f t="shared" si="4"/>
        <v>-215.47800000000001</v>
      </c>
      <c r="W33" s="62">
        <f t="shared" si="4"/>
        <v>-215.47800000000001</v>
      </c>
      <c r="X33" s="62">
        <f t="shared" si="4"/>
        <v>-215.47800000000001</v>
      </c>
      <c r="Y33" s="62">
        <f t="shared" si="4"/>
        <v>-215.47800000000001</v>
      </c>
      <c r="Z33" s="62">
        <f t="shared" si="4"/>
        <v>-215.47800000000001</v>
      </c>
      <c r="AA33" s="62">
        <f t="shared" si="4"/>
        <v>-215.47800000000001</v>
      </c>
      <c r="AB33" s="62"/>
      <c r="AC33" s="64">
        <f t="shared" si="2"/>
        <v>-4309.5600000000004</v>
      </c>
      <c r="AD33" s="64">
        <f t="shared" si="0"/>
        <v>0</v>
      </c>
    </row>
    <row r="34" spans="1:30" x14ac:dyDescent="0.3">
      <c r="A34" s="59">
        <v>45545</v>
      </c>
      <c r="B34" s="60" t="s">
        <v>13</v>
      </c>
      <c r="C34" s="59"/>
      <c r="D34" s="59" t="s">
        <v>181</v>
      </c>
      <c r="E34" s="61">
        <v>368</v>
      </c>
      <c r="F34" s="62"/>
      <c r="G34" s="64">
        <f t="shared" si="1"/>
        <v>23826.73</v>
      </c>
      <c r="H34" s="61"/>
      <c r="I34" s="61">
        <v>23</v>
      </c>
      <c r="J34" s="61">
        <v>23</v>
      </c>
      <c r="K34" s="61">
        <v>23</v>
      </c>
      <c r="L34" s="61">
        <v>23</v>
      </c>
      <c r="M34" s="61"/>
      <c r="N34" s="61">
        <v>23</v>
      </c>
      <c r="O34" s="61">
        <v>23</v>
      </c>
      <c r="P34" s="61">
        <v>23</v>
      </c>
      <c r="Q34" s="61">
        <v>23</v>
      </c>
      <c r="R34" s="61">
        <v>23</v>
      </c>
      <c r="S34" s="61">
        <v>23</v>
      </c>
      <c r="T34" s="61"/>
      <c r="U34" s="61">
        <v>23</v>
      </c>
      <c r="V34" s="61"/>
      <c r="W34" s="61">
        <v>23</v>
      </c>
      <c r="X34" s="61">
        <v>23</v>
      </c>
      <c r="Y34" s="62">
        <v>23</v>
      </c>
      <c r="Z34" s="62">
        <v>23</v>
      </c>
      <c r="AA34" s="62">
        <v>23</v>
      </c>
      <c r="AB34" s="62"/>
      <c r="AC34" s="64">
        <f t="shared" si="2"/>
        <v>368</v>
      </c>
      <c r="AD34" s="64">
        <f t="shared" si="0"/>
        <v>0</v>
      </c>
    </row>
    <row r="35" spans="1:30" x14ac:dyDescent="0.3">
      <c r="A35" s="59">
        <v>45545</v>
      </c>
      <c r="B35" s="60" t="s">
        <v>13</v>
      </c>
      <c r="C35" s="59"/>
      <c r="D35" s="59" t="s">
        <v>179</v>
      </c>
      <c r="E35" s="61">
        <v>300</v>
      </c>
      <c r="G35" s="64">
        <f t="shared" si="1"/>
        <v>24126.73</v>
      </c>
      <c r="H35" s="62">
        <f t="shared" si="5"/>
        <v>15</v>
      </c>
      <c r="I35" s="62">
        <f t="shared" si="4"/>
        <v>15</v>
      </c>
      <c r="J35" s="62">
        <f t="shared" si="4"/>
        <v>15</v>
      </c>
      <c r="K35" s="62">
        <f t="shared" si="4"/>
        <v>15</v>
      </c>
      <c r="L35" s="62">
        <f t="shared" si="4"/>
        <v>15</v>
      </c>
      <c r="M35" s="62">
        <f t="shared" si="4"/>
        <v>15</v>
      </c>
      <c r="N35" s="62">
        <f t="shared" si="4"/>
        <v>15</v>
      </c>
      <c r="O35" s="62">
        <f t="shared" si="4"/>
        <v>15</v>
      </c>
      <c r="P35" s="62">
        <f t="shared" si="4"/>
        <v>15</v>
      </c>
      <c r="Q35" s="62">
        <f t="shared" si="4"/>
        <v>15</v>
      </c>
      <c r="R35" s="62">
        <f t="shared" si="4"/>
        <v>15</v>
      </c>
      <c r="S35" s="62">
        <f t="shared" si="4"/>
        <v>15</v>
      </c>
      <c r="T35" s="62">
        <f t="shared" si="4"/>
        <v>15</v>
      </c>
      <c r="U35" s="62">
        <f t="shared" si="4"/>
        <v>15</v>
      </c>
      <c r="V35" s="62">
        <f t="shared" si="4"/>
        <v>15</v>
      </c>
      <c r="W35" s="62">
        <f t="shared" si="4"/>
        <v>15</v>
      </c>
      <c r="X35" s="62">
        <f t="shared" si="4"/>
        <v>15</v>
      </c>
      <c r="Y35" s="62">
        <f t="shared" si="4"/>
        <v>15</v>
      </c>
      <c r="Z35" s="62">
        <f t="shared" si="4"/>
        <v>15</v>
      </c>
      <c r="AA35" s="62">
        <f t="shared" si="4"/>
        <v>15</v>
      </c>
      <c r="AB35" s="62"/>
      <c r="AC35" s="64">
        <f t="shared" si="2"/>
        <v>300</v>
      </c>
      <c r="AD35" s="64">
        <f t="shared" si="0"/>
        <v>0</v>
      </c>
    </row>
    <row r="36" spans="1:30" x14ac:dyDescent="0.3">
      <c r="A36" s="59">
        <v>45554</v>
      </c>
      <c r="B36" s="60" t="s">
        <v>13</v>
      </c>
      <c r="C36" s="59"/>
      <c r="D36" s="55" t="s">
        <v>354</v>
      </c>
      <c r="E36" s="61">
        <v>2000</v>
      </c>
      <c r="F36" s="62"/>
      <c r="G36" s="64">
        <f t="shared" si="1"/>
        <v>26126.73</v>
      </c>
      <c r="H36" s="62"/>
      <c r="I36" s="62"/>
      <c r="J36" s="62"/>
      <c r="K36" s="62"/>
      <c r="L36" s="62"/>
      <c r="M36" s="62"/>
      <c r="N36" s="62"/>
      <c r="O36" s="62"/>
      <c r="P36" s="62"/>
      <c r="Q36" s="62"/>
      <c r="R36" s="62"/>
      <c r="S36" s="62"/>
      <c r="T36" s="62"/>
      <c r="U36" s="62">
        <v>2000</v>
      </c>
      <c r="V36" s="62"/>
      <c r="W36" s="62"/>
      <c r="X36" s="62"/>
      <c r="Y36" s="62"/>
      <c r="Z36" s="62"/>
      <c r="AA36" s="62"/>
      <c r="AB36" s="62"/>
      <c r="AC36" s="64">
        <f t="shared" si="2"/>
        <v>2000</v>
      </c>
      <c r="AD36" s="64">
        <f t="shared" si="0"/>
        <v>0</v>
      </c>
    </row>
    <row r="37" spans="1:30" x14ac:dyDescent="0.3">
      <c r="A37" s="59">
        <v>45554</v>
      </c>
      <c r="B37" s="60" t="s">
        <v>13</v>
      </c>
      <c r="C37" s="59"/>
      <c r="D37" s="55" t="s">
        <v>354</v>
      </c>
      <c r="E37" s="61">
        <v>2000</v>
      </c>
      <c r="G37" s="64">
        <f t="shared" si="1"/>
        <v>28126.73</v>
      </c>
      <c r="H37" s="62"/>
      <c r="I37" s="62"/>
      <c r="J37" s="62"/>
      <c r="K37" s="62"/>
      <c r="L37" s="62"/>
      <c r="M37" s="62"/>
      <c r="N37" s="62"/>
      <c r="O37" s="62">
        <v>2000</v>
      </c>
      <c r="P37" s="62"/>
      <c r="Q37" s="62"/>
      <c r="R37" s="62"/>
      <c r="S37" s="62"/>
      <c r="T37" s="62"/>
      <c r="U37" s="62"/>
      <c r="V37" s="62"/>
      <c r="W37" s="62"/>
      <c r="X37" s="62"/>
      <c r="Y37" s="62"/>
      <c r="Z37" s="62"/>
      <c r="AA37" s="62"/>
      <c r="AB37" s="62"/>
      <c r="AC37" s="64">
        <f t="shared" si="2"/>
        <v>2000</v>
      </c>
      <c r="AD37" s="64">
        <f t="shared" si="0"/>
        <v>0</v>
      </c>
    </row>
    <row r="38" spans="1:30" x14ac:dyDescent="0.3">
      <c r="A38" s="59">
        <v>45559</v>
      </c>
      <c r="B38" s="60" t="s">
        <v>13</v>
      </c>
      <c r="C38" s="59"/>
      <c r="D38" s="55" t="s">
        <v>354</v>
      </c>
      <c r="E38" s="61">
        <v>2000</v>
      </c>
      <c r="F38" s="62"/>
      <c r="G38" s="64">
        <f t="shared" si="1"/>
        <v>30126.73</v>
      </c>
      <c r="H38" s="62" t="s">
        <v>2</v>
      </c>
      <c r="I38" s="62"/>
      <c r="J38" s="62"/>
      <c r="K38" s="62"/>
      <c r="L38" s="62"/>
      <c r="M38" s="62">
        <v>2000</v>
      </c>
      <c r="N38" s="62"/>
      <c r="O38" s="62"/>
      <c r="P38" s="62"/>
      <c r="Q38" s="62"/>
      <c r="R38" s="62"/>
      <c r="S38" s="62"/>
      <c r="T38" s="62"/>
      <c r="U38" s="62"/>
      <c r="V38" s="62"/>
      <c r="W38" s="62"/>
      <c r="X38" s="62"/>
      <c r="Y38" s="62"/>
      <c r="Z38" s="62"/>
      <c r="AA38" s="62"/>
      <c r="AB38" s="62"/>
      <c r="AC38" s="64">
        <f t="shared" si="2"/>
        <v>2000</v>
      </c>
      <c r="AD38" s="64">
        <f t="shared" si="0"/>
        <v>0</v>
      </c>
    </row>
    <row r="39" spans="1:30" x14ac:dyDescent="0.3">
      <c r="A39" s="59">
        <v>45560</v>
      </c>
      <c r="B39" s="60" t="s">
        <v>13</v>
      </c>
      <c r="C39" s="59"/>
      <c r="D39" s="55" t="s">
        <v>354</v>
      </c>
      <c r="E39" s="61">
        <v>2000</v>
      </c>
      <c r="F39" s="62"/>
      <c r="G39" s="64">
        <f t="shared" si="1"/>
        <v>32126.73</v>
      </c>
      <c r="H39" s="62"/>
      <c r="I39" s="62"/>
      <c r="J39" s="62"/>
      <c r="K39" s="62"/>
      <c r="L39" s="62"/>
      <c r="M39" s="62"/>
      <c r="N39" s="62"/>
      <c r="O39" s="62"/>
      <c r="P39" s="62"/>
      <c r="Q39" s="62"/>
      <c r="R39" s="62"/>
      <c r="S39" s="62"/>
      <c r="T39" s="62"/>
      <c r="U39" s="62"/>
      <c r="V39" s="62"/>
      <c r="W39" s="62">
        <v>2000</v>
      </c>
      <c r="X39" s="62"/>
      <c r="Y39" s="62"/>
      <c r="Z39" s="62"/>
      <c r="AA39" s="62"/>
      <c r="AB39" s="62"/>
      <c r="AC39" s="64">
        <f t="shared" si="2"/>
        <v>2000</v>
      </c>
      <c r="AD39" s="64">
        <f t="shared" si="0"/>
        <v>0</v>
      </c>
    </row>
    <row r="40" spans="1:30" x14ac:dyDescent="0.3">
      <c r="A40" s="59">
        <v>45560</v>
      </c>
      <c r="B40" s="60" t="s">
        <v>13</v>
      </c>
      <c r="C40" s="59"/>
      <c r="D40" s="55" t="s">
        <v>354</v>
      </c>
      <c r="E40" s="61">
        <v>2000</v>
      </c>
      <c r="F40" s="62"/>
      <c r="G40" s="64">
        <f t="shared" si="1"/>
        <v>34126.729999999996</v>
      </c>
      <c r="H40" s="62"/>
      <c r="I40" s="62"/>
      <c r="J40" s="62"/>
      <c r="K40" s="62"/>
      <c r="L40" s="62"/>
      <c r="M40" s="62"/>
      <c r="N40" s="62"/>
      <c r="O40" s="62"/>
      <c r="P40" s="62"/>
      <c r="Q40" s="62"/>
      <c r="R40" s="62"/>
      <c r="S40" s="62"/>
      <c r="T40" s="62"/>
      <c r="U40" s="62"/>
      <c r="V40" s="62"/>
      <c r="W40" s="62"/>
      <c r="X40" s="62">
        <v>2000</v>
      </c>
      <c r="Y40" s="62"/>
      <c r="Z40" s="62"/>
      <c r="AA40" s="62"/>
      <c r="AB40" s="62"/>
      <c r="AC40" s="64">
        <f t="shared" si="2"/>
        <v>2000</v>
      </c>
      <c r="AD40" s="64">
        <f t="shared" si="0"/>
        <v>0</v>
      </c>
    </row>
    <row r="41" spans="1:30" x14ac:dyDescent="0.3">
      <c r="A41" s="59">
        <v>45560</v>
      </c>
      <c r="B41" s="60" t="s">
        <v>171</v>
      </c>
      <c r="C41" s="59"/>
      <c r="D41" s="59" t="s">
        <v>180</v>
      </c>
      <c r="E41" s="61">
        <v>-284.63</v>
      </c>
      <c r="F41" s="62"/>
      <c r="G41" s="64">
        <f t="shared" si="1"/>
        <v>33842.1</v>
      </c>
      <c r="H41" s="62">
        <f t="shared" ref="H41:AA54" si="6">$E41/20</f>
        <v>-14.2315</v>
      </c>
      <c r="I41" s="62">
        <f t="shared" si="6"/>
        <v>-14.2315</v>
      </c>
      <c r="J41" s="62">
        <f t="shared" si="6"/>
        <v>-14.2315</v>
      </c>
      <c r="K41" s="62">
        <f t="shared" si="6"/>
        <v>-14.2315</v>
      </c>
      <c r="L41" s="62">
        <f t="shared" si="6"/>
        <v>-14.2315</v>
      </c>
      <c r="M41" s="62">
        <f t="shared" si="6"/>
        <v>-14.2315</v>
      </c>
      <c r="N41" s="62">
        <f t="shared" si="6"/>
        <v>-14.2315</v>
      </c>
      <c r="O41" s="62">
        <f t="shared" si="6"/>
        <v>-14.2315</v>
      </c>
      <c r="P41" s="62">
        <f t="shared" si="6"/>
        <v>-14.2315</v>
      </c>
      <c r="Q41" s="62">
        <f t="shared" si="6"/>
        <v>-14.2315</v>
      </c>
      <c r="R41" s="62">
        <f t="shared" si="6"/>
        <v>-14.2315</v>
      </c>
      <c r="S41" s="62">
        <f t="shared" si="6"/>
        <v>-14.2315</v>
      </c>
      <c r="T41" s="62">
        <f t="shared" si="6"/>
        <v>-14.2315</v>
      </c>
      <c r="U41" s="62">
        <f t="shared" si="6"/>
        <v>-14.2315</v>
      </c>
      <c r="V41" s="62">
        <f t="shared" si="6"/>
        <v>-14.2315</v>
      </c>
      <c r="W41" s="62">
        <f t="shared" si="6"/>
        <v>-14.2315</v>
      </c>
      <c r="X41" s="62">
        <f t="shared" si="6"/>
        <v>-14.2315</v>
      </c>
      <c r="Y41" s="62">
        <f t="shared" si="6"/>
        <v>-14.2315</v>
      </c>
      <c r="Z41" s="62">
        <f t="shared" si="6"/>
        <v>-14.2315</v>
      </c>
      <c r="AA41" s="62">
        <f t="shared" si="6"/>
        <v>-14.2315</v>
      </c>
      <c r="AB41" s="62"/>
      <c r="AC41" s="64">
        <f t="shared" si="2"/>
        <v>-284.63000000000005</v>
      </c>
      <c r="AD41" s="64">
        <f t="shared" si="0"/>
        <v>0</v>
      </c>
    </row>
    <row r="42" spans="1:30" x14ac:dyDescent="0.3">
      <c r="A42" s="59">
        <v>45560</v>
      </c>
      <c r="B42" s="60" t="s">
        <v>13</v>
      </c>
      <c r="C42" s="59"/>
      <c r="D42" s="55" t="s">
        <v>354</v>
      </c>
      <c r="E42" s="61">
        <v>2000</v>
      </c>
      <c r="F42" s="62"/>
      <c r="G42" s="64">
        <f t="shared" si="1"/>
        <v>35842.1</v>
      </c>
      <c r="H42" s="62"/>
      <c r="I42" s="62"/>
      <c r="J42" s="62"/>
      <c r="K42" s="62"/>
      <c r="L42" s="62"/>
      <c r="M42" s="62"/>
      <c r="N42" s="62"/>
      <c r="O42" s="62"/>
      <c r="P42" s="62"/>
      <c r="Q42" s="62"/>
      <c r="R42" s="62"/>
      <c r="S42" s="62"/>
      <c r="T42" s="62"/>
      <c r="U42" s="62"/>
      <c r="V42" s="62"/>
      <c r="W42" s="62"/>
      <c r="X42" s="62"/>
      <c r="Y42" s="62">
        <v>2000</v>
      </c>
      <c r="Z42" s="62"/>
      <c r="AA42" s="62"/>
      <c r="AB42" s="62"/>
      <c r="AC42" s="64">
        <f t="shared" si="2"/>
        <v>2000</v>
      </c>
      <c r="AD42" s="64">
        <f t="shared" si="0"/>
        <v>0</v>
      </c>
    </row>
    <row r="43" spans="1:30" x14ac:dyDescent="0.3">
      <c r="A43" s="59">
        <v>45560</v>
      </c>
      <c r="B43" s="60" t="s">
        <v>171</v>
      </c>
      <c r="C43" s="59"/>
      <c r="D43" s="59" t="s">
        <v>182</v>
      </c>
      <c r="E43" s="61">
        <v>-1389.15</v>
      </c>
      <c r="F43" s="62"/>
      <c r="G43" s="64">
        <f t="shared" si="1"/>
        <v>34452.949999999997</v>
      </c>
      <c r="H43" s="62">
        <f t="shared" si="6"/>
        <v>-69.45750000000001</v>
      </c>
      <c r="I43" s="62">
        <f t="shared" si="6"/>
        <v>-69.45750000000001</v>
      </c>
      <c r="J43" s="62">
        <f t="shared" si="6"/>
        <v>-69.45750000000001</v>
      </c>
      <c r="K43" s="62">
        <f t="shared" si="6"/>
        <v>-69.45750000000001</v>
      </c>
      <c r="L43" s="62">
        <f t="shared" si="6"/>
        <v>-69.45750000000001</v>
      </c>
      <c r="M43" s="62">
        <f t="shared" si="6"/>
        <v>-69.45750000000001</v>
      </c>
      <c r="N43" s="62">
        <f t="shared" si="6"/>
        <v>-69.45750000000001</v>
      </c>
      <c r="O43" s="62">
        <f t="shared" si="6"/>
        <v>-69.45750000000001</v>
      </c>
      <c r="P43" s="62">
        <f t="shared" si="6"/>
        <v>-69.45750000000001</v>
      </c>
      <c r="Q43" s="62">
        <f t="shared" si="6"/>
        <v>-69.45750000000001</v>
      </c>
      <c r="R43" s="62">
        <f t="shared" si="6"/>
        <v>-69.45750000000001</v>
      </c>
      <c r="S43" s="62">
        <f t="shared" si="6"/>
        <v>-69.45750000000001</v>
      </c>
      <c r="T43" s="62">
        <f t="shared" si="6"/>
        <v>-69.45750000000001</v>
      </c>
      <c r="U43" s="62">
        <f t="shared" si="6"/>
        <v>-69.45750000000001</v>
      </c>
      <c r="V43" s="62">
        <f t="shared" si="6"/>
        <v>-69.45750000000001</v>
      </c>
      <c r="W43" s="62">
        <f t="shared" si="6"/>
        <v>-69.45750000000001</v>
      </c>
      <c r="X43" s="62">
        <f t="shared" si="6"/>
        <v>-69.45750000000001</v>
      </c>
      <c r="Y43" s="62">
        <f t="shared" si="6"/>
        <v>-69.45750000000001</v>
      </c>
      <c r="Z43" s="62">
        <f t="shared" si="6"/>
        <v>-69.45750000000001</v>
      </c>
      <c r="AA43" s="62">
        <f t="shared" si="6"/>
        <v>-69.45750000000001</v>
      </c>
      <c r="AB43" s="62"/>
      <c r="AC43" s="64">
        <f t="shared" si="2"/>
        <v>-1389.1499999999999</v>
      </c>
      <c r="AD43" s="64">
        <f t="shared" si="0"/>
        <v>0</v>
      </c>
    </row>
    <row r="44" spans="1:30" x14ac:dyDescent="0.3">
      <c r="A44" s="59">
        <v>45560</v>
      </c>
      <c r="B44" s="60" t="s">
        <v>171</v>
      </c>
      <c r="C44" s="59"/>
      <c r="D44" s="59" t="s">
        <v>183</v>
      </c>
      <c r="E44" s="61">
        <v>-283.36</v>
      </c>
      <c r="G44" s="64">
        <f t="shared" si="1"/>
        <v>34169.589999999997</v>
      </c>
      <c r="H44" s="62">
        <f t="shared" si="6"/>
        <v>-14.168000000000001</v>
      </c>
      <c r="I44" s="62">
        <f t="shared" si="6"/>
        <v>-14.168000000000001</v>
      </c>
      <c r="J44" s="62">
        <f t="shared" si="6"/>
        <v>-14.168000000000001</v>
      </c>
      <c r="K44" s="62">
        <f t="shared" si="6"/>
        <v>-14.168000000000001</v>
      </c>
      <c r="L44" s="62">
        <f t="shared" si="6"/>
        <v>-14.168000000000001</v>
      </c>
      <c r="M44" s="62">
        <f t="shared" si="6"/>
        <v>-14.168000000000001</v>
      </c>
      <c r="N44" s="62">
        <f t="shared" si="6"/>
        <v>-14.168000000000001</v>
      </c>
      <c r="O44" s="62">
        <f t="shared" si="6"/>
        <v>-14.168000000000001</v>
      </c>
      <c r="P44" s="62">
        <f t="shared" si="6"/>
        <v>-14.168000000000001</v>
      </c>
      <c r="Q44" s="62">
        <f t="shared" si="6"/>
        <v>-14.168000000000001</v>
      </c>
      <c r="R44" s="62">
        <f t="shared" si="6"/>
        <v>-14.168000000000001</v>
      </c>
      <c r="S44" s="62">
        <f t="shared" si="6"/>
        <v>-14.168000000000001</v>
      </c>
      <c r="T44" s="62">
        <f t="shared" si="6"/>
        <v>-14.168000000000001</v>
      </c>
      <c r="U44" s="62">
        <f t="shared" si="6"/>
        <v>-14.168000000000001</v>
      </c>
      <c r="V44" s="62">
        <f t="shared" si="6"/>
        <v>-14.168000000000001</v>
      </c>
      <c r="W44" s="62">
        <f t="shared" si="6"/>
        <v>-14.168000000000001</v>
      </c>
      <c r="X44" s="62">
        <f t="shared" si="6"/>
        <v>-14.168000000000001</v>
      </c>
      <c r="Y44" s="62">
        <f t="shared" si="6"/>
        <v>-14.168000000000001</v>
      </c>
      <c r="Z44" s="62">
        <f t="shared" si="6"/>
        <v>-14.168000000000001</v>
      </c>
      <c r="AA44" s="62">
        <f t="shared" si="6"/>
        <v>-14.168000000000001</v>
      </c>
      <c r="AB44" s="62"/>
      <c r="AC44" s="64">
        <f t="shared" si="2"/>
        <v>-283.36000000000007</v>
      </c>
      <c r="AD44" s="64">
        <f t="shared" si="0"/>
        <v>0</v>
      </c>
    </row>
    <row r="45" spans="1:30" x14ac:dyDescent="0.3">
      <c r="A45" s="59">
        <v>45565</v>
      </c>
      <c r="B45" s="60" t="s">
        <v>171</v>
      </c>
      <c r="C45" s="59"/>
      <c r="D45" s="59" t="s">
        <v>184</v>
      </c>
      <c r="E45" s="61">
        <v>-7.19</v>
      </c>
      <c r="F45" s="62"/>
      <c r="G45" s="64">
        <f t="shared" si="1"/>
        <v>34162.399999999994</v>
      </c>
      <c r="H45" s="62">
        <f t="shared" si="6"/>
        <v>-0.35950000000000004</v>
      </c>
      <c r="I45" s="62">
        <f t="shared" si="6"/>
        <v>-0.35950000000000004</v>
      </c>
      <c r="J45" s="62">
        <f t="shared" si="6"/>
        <v>-0.35950000000000004</v>
      </c>
      <c r="K45" s="62">
        <f t="shared" si="6"/>
        <v>-0.35950000000000004</v>
      </c>
      <c r="L45" s="62">
        <f t="shared" si="6"/>
        <v>-0.35950000000000004</v>
      </c>
      <c r="M45" s="62">
        <f t="shared" si="6"/>
        <v>-0.35950000000000004</v>
      </c>
      <c r="N45" s="62">
        <f t="shared" si="6"/>
        <v>-0.35950000000000004</v>
      </c>
      <c r="O45" s="62">
        <f t="shared" si="6"/>
        <v>-0.35950000000000004</v>
      </c>
      <c r="P45" s="62">
        <f t="shared" si="6"/>
        <v>-0.35950000000000004</v>
      </c>
      <c r="Q45" s="62">
        <f t="shared" si="6"/>
        <v>-0.35950000000000004</v>
      </c>
      <c r="R45" s="62">
        <f t="shared" si="6"/>
        <v>-0.35950000000000004</v>
      </c>
      <c r="S45" s="62">
        <f t="shared" si="6"/>
        <v>-0.35950000000000004</v>
      </c>
      <c r="T45" s="62">
        <f t="shared" si="6"/>
        <v>-0.35950000000000004</v>
      </c>
      <c r="U45" s="62">
        <f t="shared" si="6"/>
        <v>-0.35950000000000004</v>
      </c>
      <c r="V45" s="62">
        <f t="shared" si="6"/>
        <v>-0.35950000000000004</v>
      </c>
      <c r="W45" s="62">
        <f t="shared" si="6"/>
        <v>-0.35950000000000004</v>
      </c>
      <c r="X45" s="62">
        <f t="shared" si="6"/>
        <v>-0.35950000000000004</v>
      </c>
      <c r="Y45" s="62">
        <f t="shared" si="6"/>
        <v>-0.35950000000000004</v>
      </c>
      <c r="Z45" s="62">
        <f t="shared" si="6"/>
        <v>-0.35950000000000004</v>
      </c>
      <c r="AA45" s="62">
        <f t="shared" si="6"/>
        <v>-0.35950000000000004</v>
      </c>
      <c r="AB45" s="62"/>
      <c r="AC45" s="64">
        <f t="shared" si="2"/>
        <v>-7.1899999999999986</v>
      </c>
      <c r="AD45" s="64">
        <f t="shared" si="0"/>
        <v>0</v>
      </c>
    </row>
    <row r="46" spans="1:30" x14ac:dyDescent="0.3">
      <c r="A46" s="59">
        <v>45565</v>
      </c>
      <c r="B46" s="60" t="s">
        <v>171</v>
      </c>
      <c r="C46" s="59"/>
      <c r="D46" s="59" t="s">
        <v>185</v>
      </c>
      <c r="E46" s="61">
        <v>-8.85</v>
      </c>
      <c r="F46" s="62"/>
      <c r="G46" s="64">
        <f t="shared" si="1"/>
        <v>34153.549999999996</v>
      </c>
      <c r="H46" s="62">
        <f t="shared" si="6"/>
        <v>-0.4425</v>
      </c>
      <c r="I46" s="62">
        <f t="shared" si="6"/>
        <v>-0.4425</v>
      </c>
      <c r="J46" s="62">
        <f t="shared" si="6"/>
        <v>-0.4425</v>
      </c>
      <c r="K46" s="62">
        <f t="shared" si="6"/>
        <v>-0.4425</v>
      </c>
      <c r="L46" s="62">
        <f t="shared" si="6"/>
        <v>-0.4425</v>
      </c>
      <c r="M46" s="62">
        <f t="shared" si="6"/>
        <v>-0.4425</v>
      </c>
      <c r="N46" s="62">
        <f t="shared" si="6"/>
        <v>-0.4425</v>
      </c>
      <c r="O46" s="62">
        <f t="shared" si="6"/>
        <v>-0.4425</v>
      </c>
      <c r="P46" s="62">
        <f t="shared" si="6"/>
        <v>-0.4425</v>
      </c>
      <c r="Q46" s="62">
        <f t="shared" si="6"/>
        <v>-0.4425</v>
      </c>
      <c r="R46" s="62">
        <f t="shared" si="6"/>
        <v>-0.4425</v>
      </c>
      <c r="S46" s="62">
        <f t="shared" si="6"/>
        <v>-0.4425</v>
      </c>
      <c r="T46" s="62">
        <f t="shared" si="6"/>
        <v>-0.4425</v>
      </c>
      <c r="U46" s="62">
        <f t="shared" si="6"/>
        <v>-0.4425</v>
      </c>
      <c r="V46" s="62">
        <f t="shared" si="6"/>
        <v>-0.4425</v>
      </c>
      <c r="W46" s="62">
        <f t="shared" si="6"/>
        <v>-0.4425</v>
      </c>
      <c r="X46" s="62">
        <f t="shared" si="6"/>
        <v>-0.4425</v>
      </c>
      <c r="Y46" s="62">
        <f t="shared" si="6"/>
        <v>-0.4425</v>
      </c>
      <c r="Z46" s="62">
        <f t="shared" si="6"/>
        <v>-0.4425</v>
      </c>
      <c r="AA46" s="62">
        <f t="shared" si="6"/>
        <v>-0.4425</v>
      </c>
      <c r="AB46" s="62"/>
      <c r="AC46" s="64">
        <f>SUM(H46:AB46)</f>
        <v>-8.85</v>
      </c>
      <c r="AD46" s="64">
        <f t="shared" si="0"/>
        <v>0</v>
      </c>
    </row>
    <row r="47" spans="1:30" x14ac:dyDescent="0.3">
      <c r="A47" s="59">
        <v>45565</v>
      </c>
      <c r="B47" s="60" t="s">
        <v>171</v>
      </c>
      <c r="C47" s="59"/>
      <c r="D47" s="59" t="s">
        <v>186</v>
      </c>
      <c r="E47" s="61">
        <v>-11.67</v>
      </c>
      <c r="F47" s="62"/>
      <c r="G47" s="64">
        <f t="shared" si="1"/>
        <v>34141.879999999997</v>
      </c>
      <c r="H47" s="62">
        <f t="shared" si="6"/>
        <v>-0.58350000000000002</v>
      </c>
      <c r="I47" s="62">
        <f t="shared" si="6"/>
        <v>-0.58350000000000002</v>
      </c>
      <c r="J47" s="62">
        <f t="shared" si="6"/>
        <v>-0.58350000000000002</v>
      </c>
      <c r="K47" s="62">
        <f t="shared" si="6"/>
        <v>-0.58350000000000002</v>
      </c>
      <c r="L47" s="62">
        <f t="shared" si="6"/>
        <v>-0.58350000000000002</v>
      </c>
      <c r="M47" s="62">
        <f t="shared" si="6"/>
        <v>-0.58350000000000002</v>
      </c>
      <c r="N47" s="62">
        <f t="shared" si="6"/>
        <v>-0.58350000000000002</v>
      </c>
      <c r="O47" s="62">
        <f t="shared" si="6"/>
        <v>-0.58350000000000002</v>
      </c>
      <c r="P47" s="62">
        <f t="shared" si="6"/>
        <v>-0.58350000000000002</v>
      </c>
      <c r="Q47" s="62">
        <f t="shared" si="6"/>
        <v>-0.58350000000000002</v>
      </c>
      <c r="R47" s="62">
        <f t="shared" si="6"/>
        <v>-0.58350000000000002</v>
      </c>
      <c r="S47" s="62">
        <f t="shared" si="6"/>
        <v>-0.58350000000000002</v>
      </c>
      <c r="T47" s="62">
        <f t="shared" si="6"/>
        <v>-0.58350000000000002</v>
      </c>
      <c r="U47" s="62">
        <f t="shared" si="6"/>
        <v>-0.58350000000000002</v>
      </c>
      <c r="V47" s="62">
        <f t="shared" si="6"/>
        <v>-0.58350000000000002</v>
      </c>
      <c r="W47" s="62">
        <f t="shared" si="6"/>
        <v>-0.58350000000000002</v>
      </c>
      <c r="X47" s="62">
        <f t="shared" si="6"/>
        <v>-0.58350000000000002</v>
      </c>
      <c r="Y47" s="62">
        <f t="shared" si="6"/>
        <v>-0.58350000000000002</v>
      </c>
      <c r="Z47" s="62">
        <f t="shared" si="6"/>
        <v>-0.58350000000000002</v>
      </c>
      <c r="AA47" s="62">
        <f t="shared" si="6"/>
        <v>-0.58350000000000002</v>
      </c>
      <c r="AB47" s="62"/>
      <c r="AC47" s="64">
        <f>SUM(H47:AB47)</f>
        <v>-11.670000000000005</v>
      </c>
      <c r="AD47" s="64">
        <f t="shared" si="0"/>
        <v>0</v>
      </c>
    </row>
    <row r="48" spans="1:30" x14ac:dyDescent="0.3">
      <c r="A48" s="59">
        <v>45565</v>
      </c>
      <c r="B48" s="60" t="s">
        <v>171</v>
      </c>
      <c r="C48" s="59"/>
      <c r="D48" s="59" t="s">
        <v>187</v>
      </c>
      <c r="E48" s="61">
        <v>-13</v>
      </c>
      <c r="F48" s="62"/>
      <c r="G48" s="64">
        <f t="shared" si="1"/>
        <v>34128.879999999997</v>
      </c>
      <c r="H48" s="62">
        <f t="shared" si="6"/>
        <v>-0.65</v>
      </c>
      <c r="I48" s="62">
        <f t="shared" si="6"/>
        <v>-0.65</v>
      </c>
      <c r="J48" s="62">
        <f t="shared" si="6"/>
        <v>-0.65</v>
      </c>
      <c r="K48" s="62">
        <f t="shared" si="6"/>
        <v>-0.65</v>
      </c>
      <c r="L48" s="62">
        <f t="shared" si="6"/>
        <v>-0.65</v>
      </c>
      <c r="M48" s="62">
        <f t="shared" si="6"/>
        <v>-0.65</v>
      </c>
      <c r="N48" s="62">
        <f t="shared" si="6"/>
        <v>-0.65</v>
      </c>
      <c r="O48" s="62">
        <f t="shared" si="6"/>
        <v>-0.65</v>
      </c>
      <c r="P48" s="62">
        <f t="shared" si="6"/>
        <v>-0.65</v>
      </c>
      <c r="Q48" s="62">
        <f t="shared" si="6"/>
        <v>-0.65</v>
      </c>
      <c r="R48" s="62">
        <f t="shared" si="6"/>
        <v>-0.65</v>
      </c>
      <c r="S48" s="62">
        <f t="shared" si="6"/>
        <v>-0.65</v>
      </c>
      <c r="T48" s="62">
        <f t="shared" si="6"/>
        <v>-0.65</v>
      </c>
      <c r="U48" s="62">
        <f t="shared" si="6"/>
        <v>-0.65</v>
      </c>
      <c r="V48" s="62">
        <f t="shared" si="6"/>
        <v>-0.65</v>
      </c>
      <c r="W48" s="62">
        <f t="shared" si="6"/>
        <v>-0.65</v>
      </c>
      <c r="X48" s="62">
        <f t="shared" si="6"/>
        <v>-0.65</v>
      </c>
      <c r="Y48" s="62">
        <f t="shared" si="6"/>
        <v>-0.65</v>
      </c>
      <c r="Z48" s="62">
        <f t="shared" si="6"/>
        <v>-0.65</v>
      </c>
      <c r="AA48" s="62">
        <f t="shared" si="6"/>
        <v>-0.65</v>
      </c>
      <c r="AB48" s="62"/>
      <c r="AC48" s="64">
        <f t="shared" ref="AC48:AC111" si="7">SUM(H48:AB48)</f>
        <v>-13.000000000000004</v>
      </c>
      <c r="AD48" s="64">
        <f t="shared" si="0"/>
        <v>0</v>
      </c>
    </row>
    <row r="49" spans="1:30" x14ac:dyDescent="0.3">
      <c r="A49" s="59">
        <v>45565</v>
      </c>
      <c r="B49" s="60" t="s">
        <v>171</v>
      </c>
      <c r="C49" s="59"/>
      <c r="D49" s="59" t="s">
        <v>188</v>
      </c>
      <c r="E49" s="61">
        <v>-17.79</v>
      </c>
      <c r="F49" s="62"/>
      <c r="G49" s="64">
        <f t="shared" si="1"/>
        <v>34111.089999999997</v>
      </c>
      <c r="H49" s="62">
        <f t="shared" si="6"/>
        <v>-0.88949999999999996</v>
      </c>
      <c r="I49" s="62">
        <f t="shared" si="6"/>
        <v>-0.88949999999999996</v>
      </c>
      <c r="J49" s="62">
        <f t="shared" si="6"/>
        <v>-0.88949999999999996</v>
      </c>
      <c r="K49" s="62">
        <f t="shared" si="6"/>
        <v>-0.88949999999999996</v>
      </c>
      <c r="L49" s="62">
        <f t="shared" si="6"/>
        <v>-0.88949999999999996</v>
      </c>
      <c r="M49" s="62">
        <f t="shared" si="6"/>
        <v>-0.88949999999999996</v>
      </c>
      <c r="N49" s="62">
        <f t="shared" si="6"/>
        <v>-0.88949999999999996</v>
      </c>
      <c r="O49" s="62">
        <f t="shared" si="6"/>
        <v>-0.88949999999999996</v>
      </c>
      <c r="P49" s="62">
        <f t="shared" si="6"/>
        <v>-0.88949999999999996</v>
      </c>
      <c r="Q49" s="62">
        <f t="shared" si="6"/>
        <v>-0.88949999999999996</v>
      </c>
      <c r="R49" s="62">
        <f t="shared" si="6"/>
        <v>-0.88949999999999996</v>
      </c>
      <c r="S49" s="62">
        <f t="shared" si="6"/>
        <v>-0.88949999999999996</v>
      </c>
      <c r="T49" s="62">
        <f t="shared" si="6"/>
        <v>-0.88949999999999996</v>
      </c>
      <c r="U49" s="62">
        <f t="shared" si="6"/>
        <v>-0.88949999999999996</v>
      </c>
      <c r="V49" s="62">
        <f t="shared" si="6"/>
        <v>-0.88949999999999996</v>
      </c>
      <c r="W49" s="62">
        <f t="shared" si="6"/>
        <v>-0.88949999999999996</v>
      </c>
      <c r="X49" s="62">
        <f t="shared" si="6"/>
        <v>-0.88949999999999996</v>
      </c>
      <c r="Y49" s="62">
        <f t="shared" si="6"/>
        <v>-0.88949999999999996</v>
      </c>
      <c r="Z49" s="62">
        <f t="shared" si="6"/>
        <v>-0.88949999999999996</v>
      </c>
      <c r="AA49" s="62">
        <f t="shared" si="6"/>
        <v>-0.88949999999999996</v>
      </c>
      <c r="AB49" s="62"/>
      <c r="AC49" s="64">
        <f t="shared" si="7"/>
        <v>-17.79</v>
      </c>
      <c r="AD49" s="64">
        <f t="shared" si="0"/>
        <v>0</v>
      </c>
    </row>
    <row r="50" spans="1:30" x14ac:dyDescent="0.3">
      <c r="A50" s="59">
        <v>45565</v>
      </c>
      <c r="B50" s="60" t="s">
        <v>171</v>
      </c>
      <c r="C50" s="59"/>
      <c r="D50" s="59" t="s">
        <v>189</v>
      </c>
      <c r="E50" s="61">
        <v>-20.09</v>
      </c>
      <c r="F50" s="62"/>
      <c r="G50" s="64">
        <f t="shared" si="1"/>
        <v>34091</v>
      </c>
      <c r="H50" s="62">
        <f t="shared" si="6"/>
        <v>-1.0044999999999999</v>
      </c>
      <c r="I50" s="62">
        <f t="shared" si="6"/>
        <v>-1.0044999999999999</v>
      </c>
      <c r="J50" s="62">
        <f t="shared" si="6"/>
        <v>-1.0044999999999999</v>
      </c>
      <c r="K50" s="62">
        <f t="shared" si="6"/>
        <v>-1.0044999999999999</v>
      </c>
      <c r="L50" s="62">
        <f t="shared" si="6"/>
        <v>-1.0044999999999999</v>
      </c>
      <c r="M50" s="62">
        <f t="shared" si="6"/>
        <v>-1.0044999999999999</v>
      </c>
      <c r="N50" s="62">
        <f t="shared" si="6"/>
        <v>-1.0044999999999999</v>
      </c>
      <c r="O50" s="62">
        <f t="shared" si="6"/>
        <v>-1.0044999999999999</v>
      </c>
      <c r="P50" s="62">
        <f t="shared" si="6"/>
        <v>-1.0044999999999999</v>
      </c>
      <c r="Q50" s="62">
        <f t="shared" si="6"/>
        <v>-1.0044999999999999</v>
      </c>
      <c r="R50" s="62">
        <f t="shared" si="6"/>
        <v>-1.0044999999999999</v>
      </c>
      <c r="S50" s="62">
        <f t="shared" si="6"/>
        <v>-1.0044999999999999</v>
      </c>
      <c r="T50" s="62">
        <f t="shared" si="6"/>
        <v>-1.0044999999999999</v>
      </c>
      <c r="U50" s="62">
        <f t="shared" si="6"/>
        <v>-1.0044999999999999</v>
      </c>
      <c r="V50" s="62">
        <f t="shared" si="6"/>
        <v>-1.0044999999999999</v>
      </c>
      <c r="W50" s="62">
        <f t="shared" si="6"/>
        <v>-1.0044999999999999</v>
      </c>
      <c r="X50" s="62">
        <f t="shared" si="6"/>
        <v>-1.0044999999999999</v>
      </c>
      <c r="Y50" s="62">
        <f t="shared" si="6"/>
        <v>-1.0044999999999999</v>
      </c>
      <c r="Z50" s="62">
        <f t="shared" si="6"/>
        <v>-1.0044999999999999</v>
      </c>
      <c r="AA50" s="62">
        <f t="shared" si="6"/>
        <v>-1.0044999999999999</v>
      </c>
      <c r="AB50" s="62"/>
      <c r="AC50" s="64">
        <f t="shared" si="7"/>
        <v>-20.09</v>
      </c>
      <c r="AD50" s="64">
        <f t="shared" si="0"/>
        <v>0</v>
      </c>
    </row>
    <row r="51" spans="1:30" x14ac:dyDescent="0.3">
      <c r="A51" s="59">
        <v>45565</v>
      </c>
      <c r="B51" s="60" t="s">
        <v>171</v>
      </c>
      <c r="C51" s="59"/>
      <c r="D51" s="59" t="s">
        <v>190</v>
      </c>
      <c r="E51" s="61">
        <v>-21.4</v>
      </c>
      <c r="F51" s="62"/>
      <c r="G51" s="64">
        <f t="shared" si="1"/>
        <v>34069.599999999999</v>
      </c>
      <c r="H51" s="62">
        <f t="shared" si="6"/>
        <v>-1.0699999999999998</v>
      </c>
      <c r="I51" s="62">
        <f t="shared" si="6"/>
        <v>-1.0699999999999998</v>
      </c>
      <c r="J51" s="62">
        <f t="shared" si="6"/>
        <v>-1.0699999999999998</v>
      </c>
      <c r="K51" s="62">
        <f t="shared" si="6"/>
        <v>-1.0699999999999998</v>
      </c>
      <c r="L51" s="62">
        <f t="shared" si="6"/>
        <v>-1.0699999999999998</v>
      </c>
      <c r="M51" s="62">
        <f t="shared" si="6"/>
        <v>-1.0699999999999998</v>
      </c>
      <c r="N51" s="62">
        <f t="shared" si="6"/>
        <v>-1.0699999999999998</v>
      </c>
      <c r="O51" s="62">
        <f t="shared" si="6"/>
        <v>-1.0699999999999998</v>
      </c>
      <c r="P51" s="62">
        <f t="shared" si="6"/>
        <v>-1.0699999999999998</v>
      </c>
      <c r="Q51" s="62">
        <f t="shared" si="6"/>
        <v>-1.0699999999999998</v>
      </c>
      <c r="R51" s="62">
        <f t="shared" si="6"/>
        <v>-1.0699999999999998</v>
      </c>
      <c r="S51" s="62">
        <f t="shared" si="6"/>
        <v>-1.0699999999999998</v>
      </c>
      <c r="T51" s="62">
        <f t="shared" si="6"/>
        <v>-1.0699999999999998</v>
      </c>
      <c r="U51" s="62">
        <f t="shared" si="6"/>
        <v>-1.0699999999999998</v>
      </c>
      <c r="V51" s="62">
        <f t="shared" si="6"/>
        <v>-1.0699999999999998</v>
      </c>
      <c r="W51" s="62">
        <f t="shared" si="6"/>
        <v>-1.0699999999999998</v>
      </c>
      <c r="X51" s="62">
        <f t="shared" si="6"/>
        <v>-1.0699999999999998</v>
      </c>
      <c r="Y51" s="62">
        <f t="shared" si="6"/>
        <v>-1.0699999999999998</v>
      </c>
      <c r="Z51" s="62">
        <f t="shared" si="6"/>
        <v>-1.0699999999999998</v>
      </c>
      <c r="AA51" s="62">
        <f t="shared" si="6"/>
        <v>-1.0699999999999998</v>
      </c>
      <c r="AB51" s="62"/>
      <c r="AC51" s="64">
        <f t="shared" si="7"/>
        <v>-21.400000000000002</v>
      </c>
      <c r="AD51" s="64">
        <f t="shared" si="0"/>
        <v>0</v>
      </c>
    </row>
    <row r="52" spans="1:30" x14ac:dyDescent="0.3">
      <c r="A52" s="59">
        <v>45565</v>
      </c>
      <c r="B52" s="60" t="s">
        <v>171</v>
      </c>
      <c r="C52" s="59"/>
      <c r="D52" s="59" t="s">
        <v>191</v>
      </c>
      <c r="E52" s="61">
        <v>-31.88</v>
      </c>
      <c r="F52" s="62"/>
      <c r="G52" s="64">
        <f t="shared" si="1"/>
        <v>34037.72</v>
      </c>
      <c r="H52" s="62">
        <f t="shared" si="6"/>
        <v>-1.5939999999999999</v>
      </c>
      <c r="I52" s="62">
        <f t="shared" si="6"/>
        <v>-1.5939999999999999</v>
      </c>
      <c r="J52" s="62">
        <f t="shared" si="6"/>
        <v>-1.5939999999999999</v>
      </c>
      <c r="K52" s="62">
        <f t="shared" si="6"/>
        <v>-1.5939999999999999</v>
      </c>
      <c r="L52" s="62">
        <f t="shared" si="6"/>
        <v>-1.5939999999999999</v>
      </c>
      <c r="M52" s="62">
        <f t="shared" si="6"/>
        <v>-1.5939999999999999</v>
      </c>
      <c r="N52" s="62">
        <f t="shared" si="6"/>
        <v>-1.5939999999999999</v>
      </c>
      <c r="O52" s="62">
        <f t="shared" si="6"/>
        <v>-1.5939999999999999</v>
      </c>
      <c r="P52" s="62">
        <f t="shared" si="6"/>
        <v>-1.5939999999999999</v>
      </c>
      <c r="Q52" s="62">
        <f t="shared" si="6"/>
        <v>-1.5939999999999999</v>
      </c>
      <c r="R52" s="62">
        <f t="shared" si="6"/>
        <v>-1.5939999999999999</v>
      </c>
      <c r="S52" s="62">
        <f t="shared" si="6"/>
        <v>-1.5939999999999999</v>
      </c>
      <c r="T52" s="62">
        <f t="shared" si="6"/>
        <v>-1.5939999999999999</v>
      </c>
      <c r="U52" s="62">
        <f t="shared" si="6"/>
        <v>-1.5939999999999999</v>
      </c>
      <c r="V52" s="62">
        <f t="shared" si="6"/>
        <v>-1.5939999999999999</v>
      </c>
      <c r="W52" s="62">
        <f t="shared" si="6"/>
        <v>-1.5939999999999999</v>
      </c>
      <c r="X52" s="62">
        <f t="shared" si="6"/>
        <v>-1.5939999999999999</v>
      </c>
      <c r="Y52" s="62">
        <f t="shared" si="6"/>
        <v>-1.5939999999999999</v>
      </c>
      <c r="Z52" s="62">
        <f t="shared" si="6"/>
        <v>-1.5939999999999999</v>
      </c>
      <c r="AA52" s="62">
        <f t="shared" si="6"/>
        <v>-1.5939999999999999</v>
      </c>
      <c r="AB52" s="62"/>
      <c r="AC52" s="64">
        <f t="shared" si="7"/>
        <v>-31.880000000000006</v>
      </c>
      <c r="AD52" s="64">
        <f t="shared" si="0"/>
        <v>0</v>
      </c>
    </row>
    <row r="53" spans="1:30" x14ac:dyDescent="0.3">
      <c r="A53" s="59">
        <v>45565</v>
      </c>
      <c r="B53" s="60" t="s">
        <v>171</v>
      </c>
      <c r="C53" s="59"/>
      <c r="D53" s="59" t="s">
        <v>192</v>
      </c>
      <c r="E53" s="61">
        <v>-42.82</v>
      </c>
      <c r="F53" s="62"/>
      <c r="G53" s="64">
        <f t="shared" si="1"/>
        <v>33994.9</v>
      </c>
      <c r="H53" s="62">
        <f t="shared" si="6"/>
        <v>-2.141</v>
      </c>
      <c r="I53" s="62">
        <f t="shared" si="6"/>
        <v>-2.141</v>
      </c>
      <c r="J53" s="62">
        <f t="shared" si="6"/>
        <v>-2.141</v>
      </c>
      <c r="K53" s="62">
        <f t="shared" si="6"/>
        <v>-2.141</v>
      </c>
      <c r="L53" s="62">
        <f t="shared" si="6"/>
        <v>-2.141</v>
      </c>
      <c r="M53" s="62">
        <f t="shared" si="6"/>
        <v>-2.141</v>
      </c>
      <c r="N53" s="62">
        <f t="shared" si="6"/>
        <v>-2.141</v>
      </c>
      <c r="O53" s="62">
        <f t="shared" si="6"/>
        <v>-2.141</v>
      </c>
      <c r="P53" s="62">
        <f t="shared" si="6"/>
        <v>-2.141</v>
      </c>
      <c r="Q53" s="62">
        <f t="shared" si="6"/>
        <v>-2.141</v>
      </c>
      <c r="R53" s="62">
        <f t="shared" si="6"/>
        <v>-2.141</v>
      </c>
      <c r="S53" s="62">
        <f t="shared" si="6"/>
        <v>-2.141</v>
      </c>
      <c r="T53" s="62">
        <f t="shared" si="6"/>
        <v>-2.141</v>
      </c>
      <c r="U53" s="62">
        <f t="shared" si="6"/>
        <v>-2.141</v>
      </c>
      <c r="V53" s="62">
        <f t="shared" si="6"/>
        <v>-2.141</v>
      </c>
      <c r="W53" s="62">
        <f t="shared" si="6"/>
        <v>-2.141</v>
      </c>
      <c r="X53" s="62">
        <f t="shared" si="6"/>
        <v>-2.141</v>
      </c>
      <c r="Y53" s="62">
        <f t="shared" si="6"/>
        <v>-2.141</v>
      </c>
      <c r="Z53" s="62">
        <f t="shared" si="6"/>
        <v>-2.141</v>
      </c>
      <c r="AA53" s="62">
        <f t="shared" si="6"/>
        <v>-2.141</v>
      </c>
      <c r="AB53" s="62"/>
      <c r="AC53" s="64">
        <f t="shared" si="7"/>
        <v>-42.819999999999979</v>
      </c>
      <c r="AD53" s="64">
        <f t="shared" si="0"/>
        <v>0</v>
      </c>
    </row>
    <row r="54" spans="1:30" x14ac:dyDescent="0.3">
      <c r="A54" s="59">
        <v>45565</v>
      </c>
      <c r="B54" s="60" t="s">
        <v>171</v>
      </c>
      <c r="C54" s="59"/>
      <c r="D54" s="59" t="s">
        <v>193</v>
      </c>
      <c r="E54" s="61">
        <v>-69.08</v>
      </c>
      <c r="F54" s="62"/>
      <c r="G54" s="64">
        <f t="shared" si="1"/>
        <v>33925.82</v>
      </c>
      <c r="H54" s="62">
        <f t="shared" si="6"/>
        <v>-3.4539999999999997</v>
      </c>
      <c r="I54" s="62">
        <f t="shared" si="6"/>
        <v>-3.4539999999999997</v>
      </c>
      <c r="J54" s="62">
        <f t="shared" si="6"/>
        <v>-3.4539999999999997</v>
      </c>
      <c r="K54" s="62">
        <f t="shared" si="6"/>
        <v>-3.4539999999999997</v>
      </c>
      <c r="L54" s="62">
        <f t="shared" si="6"/>
        <v>-3.4539999999999997</v>
      </c>
      <c r="M54" s="62">
        <f t="shared" si="6"/>
        <v>-3.4539999999999997</v>
      </c>
      <c r="N54" s="62">
        <f t="shared" si="6"/>
        <v>-3.4539999999999997</v>
      </c>
      <c r="O54" s="62">
        <f t="shared" si="6"/>
        <v>-3.4539999999999997</v>
      </c>
      <c r="P54" s="62">
        <f t="shared" si="6"/>
        <v>-3.4539999999999997</v>
      </c>
      <c r="Q54" s="62">
        <f t="shared" si="6"/>
        <v>-3.4539999999999997</v>
      </c>
      <c r="R54" s="62">
        <f t="shared" si="6"/>
        <v>-3.4539999999999997</v>
      </c>
      <c r="S54" s="62">
        <f t="shared" si="6"/>
        <v>-3.4539999999999997</v>
      </c>
      <c r="T54" s="62">
        <f t="shared" si="6"/>
        <v>-3.4539999999999997</v>
      </c>
      <c r="U54" s="62">
        <f t="shared" si="6"/>
        <v>-3.4539999999999997</v>
      </c>
      <c r="V54" s="62">
        <f t="shared" si="6"/>
        <v>-3.4539999999999997</v>
      </c>
      <c r="W54" s="62">
        <f t="shared" ref="W54:AA75" si="8">$E54/20</f>
        <v>-3.4539999999999997</v>
      </c>
      <c r="X54" s="62">
        <f t="shared" si="8"/>
        <v>-3.4539999999999997</v>
      </c>
      <c r="Y54" s="62">
        <f t="shared" si="8"/>
        <v>-3.4539999999999997</v>
      </c>
      <c r="Z54" s="62">
        <f t="shared" si="8"/>
        <v>-3.4539999999999997</v>
      </c>
      <c r="AA54" s="62">
        <f t="shared" si="8"/>
        <v>-3.4539999999999997</v>
      </c>
      <c r="AB54" s="62"/>
      <c r="AC54" s="64">
        <f t="shared" si="7"/>
        <v>-69.08</v>
      </c>
      <c r="AD54" s="64">
        <f t="shared" si="0"/>
        <v>0</v>
      </c>
    </row>
    <row r="55" spans="1:30" x14ac:dyDescent="0.3">
      <c r="A55" s="59">
        <v>45565</v>
      </c>
      <c r="B55" s="60" t="s">
        <v>171</v>
      </c>
      <c r="C55" s="59"/>
      <c r="D55" s="59" t="s">
        <v>194</v>
      </c>
      <c r="E55" s="61">
        <v>-117.11</v>
      </c>
      <c r="F55" s="62"/>
      <c r="G55" s="64">
        <f t="shared" si="1"/>
        <v>33808.71</v>
      </c>
      <c r="H55" s="62">
        <f t="shared" ref="H55:W71" si="9">$E55/20</f>
        <v>-5.8555000000000001</v>
      </c>
      <c r="I55" s="62">
        <f t="shared" si="9"/>
        <v>-5.8555000000000001</v>
      </c>
      <c r="J55" s="62">
        <f t="shared" si="9"/>
        <v>-5.8555000000000001</v>
      </c>
      <c r="K55" s="62">
        <f t="shared" si="9"/>
        <v>-5.8555000000000001</v>
      </c>
      <c r="L55" s="62">
        <f t="shared" si="9"/>
        <v>-5.8555000000000001</v>
      </c>
      <c r="M55" s="62">
        <f t="shared" si="9"/>
        <v>-5.8555000000000001</v>
      </c>
      <c r="N55" s="62">
        <f t="shared" si="9"/>
        <v>-5.8555000000000001</v>
      </c>
      <c r="O55" s="62">
        <f t="shared" si="9"/>
        <v>-5.8555000000000001</v>
      </c>
      <c r="P55" s="62">
        <f t="shared" si="9"/>
        <v>-5.8555000000000001</v>
      </c>
      <c r="Q55" s="62">
        <f t="shared" si="9"/>
        <v>-5.8555000000000001</v>
      </c>
      <c r="R55" s="62">
        <f t="shared" si="9"/>
        <v>-5.8555000000000001</v>
      </c>
      <c r="S55" s="62">
        <f t="shared" si="9"/>
        <v>-5.8555000000000001</v>
      </c>
      <c r="T55" s="62">
        <f t="shared" si="9"/>
        <v>-5.8555000000000001</v>
      </c>
      <c r="U55" s="62">
        <f t="shared" si="9"/>
        <v>-5.8555000000000001</v>
      </c>
      <c r="V55" s="62">
        <f t="shared" si="9"/>
        <v>-5.8555000000000001</v>
      </c>
      <c r="W55" s="62">
        <f t="shared" si="9"/>
        <v>-5.8555000000000001</v>
      </c>
      <c r="X55" s="62">
        <f t="shared" si="8"/>
        <v>-5.8555000000000001</v>
      </c>
      <c r="Y55" s="62">
        <f t="shared" si="8"/>
        <v>-5.8555000000000001</v>
      </c>
      <c r="Z55" s="62">
        <f t="shared" si="8"/>
        <v>-5.8555000000000001</v>
      </c>
      <c r="AA55" s="62">
        <f t="shared" si="8"/>
        <v>-5.8555000000000001</v>
      </c>
      <c r="AB55" s="62"/>
      <c r="AC55" s="64">
        <f t="shared" si="7"/>
        <v>-117.11000000000006</v>
      </c>
      <c r="AD55" s="64">
        <f t="shared" si="0"/>
        <v>0</v>
      </c>
    </row>
    <row r="56" spans="1:30" x14ac:dyDescent="0.3">
      <c r="A56" s="59">
        <v>45565</v>
      </c>
      <c r="B56" s="60" t="s">
        <v>171</v>
      </c>
      <c r="C56" s="59"/>
      <c r="D56" s="59" t="s">
        <v>192</v>
      </c>
      <c r="E56" s="61">
        <v>-121.71</v>
      </c>
      <c r="F56" s="62"/>
      <c r="G56" s="64">
        <f t="shared" si="1"/>
        <v>33687</v>
      </c>
      <c r="H56" s="62">
        <f t="shared" si="9"/>
        <v>-6.0854999999999997</v>
      </c>
      <c r="I56" s="62">
        <f t="shared" si="9"/>
        <v>-6.0854999999999997</v>
      </c>
      <c r="J56" s="62">
        <f t="shared" si="9"/>
        <v>-6.0854999999999997</v>
      </c>
      <c r="K56" s="62">
        <f t="shared" si="9"/>
        <v>-6.0854999999999997</v>
      </c>
      <c r="L56" s="62">
        <f t="shared" si="9"/>
        <v>-6.0854999999999997</v>
      </c>
      <c r="M56" s="62">
        <f t="shared" si="9"/>
        <v>-6.0854999999999997</v>
      </c>
      <c r="N56" s="62">
        <f t="shared" si="9"/>
        <v>-6.0854999999999997</v>
      </c>
      <c r="O56" s="62">
        <f t="shared" si="9"/>
        <v>-6.0854999999999997</v>
      </c>
      <c r="P56" s="62">
        <f t="shared" si="9"/>
        <v>-6.0854999999999997</v>
      </c>
      <c r="Q56" s="62">
        <f t="shared" si="9"/>
        <v>-6.0854999999999997</v>
      </c>
      <c r="R56" s="62">
        <f t="shared" si="9"/>
        <v>-6.0854999999999997</v>
      </c>
      <c r="S56" s="62">
        <f t="shared" si="9"/>
        <v>-6.0854999999999997</v>
      </c>
      <c r="T56" s="62">
        <f t="shared" si="9"/>
        <v>-6.0854999999999997</v>
      </c>
      <c r="U56" s="62">
        <f t="shared" si="9"/>
        <v>-6.0854999999999997</v>
      </c>
      <c r="V56" s="62">
        <f t="shared" si="9"/>
        <v>-6.0854999999999997</v>
      </c>
      <c r="W56" s="62">
        <f t="shared" si="9"/>
        <v>-6.0854999999999997</v>
      </c>
      <c r="X56" s="62">
        <f t="shared" si="8"/>
        <v>-6.0854999999999997</v>
      </c>
      <c r="Y56" s="62">
        <f t="shared" si="8"/>
        <v>-6.0854999999999997</v>
      </c>
      <c r="Z56" s="62">
        <f t="shared" si="8"/>
        <v>-6.0854999999999997</v>
      </c>
      <c r="AA56" s="62">
        <f t="shared" si="8"/>
        <v>-6.0854999999999997</v>
      </c>
      <c r="AB56" s="62"/>
      <c r="AC56" s="64">
        <f t="shared" si="7"/>
        <v>-121.70999999999995</v>
      </c>
      <c r="AD56" s="64">
        <f t="shared" si="0"/>
        <v>0</v>
      </c>
    </row>
    <row r="57" spans="1:30" x14ac:dyDescent="0.3">
      <c r="A57" s="59">
        <v>45565</v>
      </c>
      <c r="B57" s="60" t="s">
        <v>171</v>
      </c>
      <c r="C57" s="59"/>
      <c r="D57" s="59" t="s">
        <v>195</v>
      </c>
      <c r="E57" s="61">
        <v>-131.69</v>
      </c>
      <c r="F57" s="62"/>
      <c r="G57" s="64">
        <f t="shared" si="1"/>
        <v>33555.31</v>
      </c>
      <c r="H57" s="62">
        <f t="shared" si="9"/>
        <v>-6.5845000000000002</v>
      </c>
      <c r="I57" s="62">
        <f t="shared" si="9"/>
        <v>-6.5845000000000002</v>
      </c>
      <c r="J57" s="62">
        <f t="shared" si="9"/>
        <v>-6.5845000000000002</v>
      </c>
      <c r="K57" s="62">
        <f t="shared" si="9"/>
        <v>-6.5845000000000002</v>
      </c>
      <c r="L57" s="62">
        <f t="shared" si="9"/>
        <v>-6.5845000000000002</v>
      </c>
      <c r="M57" s="62">
        <f t="shared" si="9"/>
        <v>-6.5845000000000002</v>
      </c>
      <c r="N57" s="62">
        <f t="shared" si="9"/>
        <v>-6.5845000000000002</v>
      </c>
      <c r="O57" s="62">
        <f t="shared" si="9"/>
        <v>-6.5845000000000002</v>
      </c>
      <c r="P57" s="62">
        <f t="shared" si="9"/>
        <v>-6.5845000000000002</v>
      </c>
      <c r="Q57" s="62">
        <f t="shared" si="9"/>
        <v>-6.5845000000000002</v>
      </c>
      <c r="R57" s="62">
        <f t="shared" si="9"/>
        <v>-6.5845000000000002</v>
      </c>
      <c r="S57" s="62">
        <f t="shared" si="9"/>
        <v>-6.5845000000000002</v>
      </c>
      <c r="T57" s="62">
        <f t="shared" si="9"/>
        <v>-6.5845000000000002</v>
      </c>
      <c r="U57" s="62">
        <f t="shared" si="9"/>
        <v>-6.5845000000000002</v>
      </c>
      <c r="V57" s="62">
        <f t="shared" si="9"/>
        <v>-6.5845000000000002</v>
      </c>
      <c r="W57" s="62">
        <f t="shared" si="9"/>
        <v>-6.5845000000000002</v>
      </c>
      <c r="X57" s="62">
        <f t="shared" si="8"/>
        <v>-6.5845000000000002</v>
      </c>
      <c r="Y57" s="62">
        <f t="shared" si="8"/>
        <v>-6.5845000000000002</v>
      </c>
      <c r="Z57" s="62">
        <f t="shared" si="8"/>
        <v>-6.5845000000000002</v>
      </c>
      <c r="AA57" s="62">
        <f t="shared" si="8"/>
        <v>-6.5845000000000002</v>
      </c>
      <c r="AB57" s="62"/>
      <c r="AC57" s="64">
        <f t="shared" si="7"/>
        <v>-131.69000000000005</v>
      </c>
      <c r="AD57" s="64">
        <f t="shared" si="0"/>
        <v>0</v>
      </c>
    </row>
    <row r="58" spans="1:30" x14ac:dyDescent="0.3">
      <c r="A58" s="59">
        <v>45565</v>
      </c>
      <c r="B58" s="60" t="s">
        <v>171</v>
      </c>
      <c r="C58" s="59"/>
      <c r="D58" s="59" t="s">
        <v>192</v>
      </c>
      <c r="E58" s="61">
        <v>-188.85</v>
      </c>
      <c r="F58" s="62"/>
      <c r="G58" s="64">
        <f t="shared" si="1"/>
        <v>33366.46</v>
      </c>
      <c r="H58" s="62">
        <f t="shared" si="9"/>
        <v>-9.442499999999999</v>
      </c>
      <c r="I58" s="62">
        <f t="shared" si="9"/>
        <v>-9.442499999999999</v>
      </c>
      <c r="J58" s="62">
        <f t="shared" si="9"/>
        <v>-9.442499999999999</v>
      </c>
      <c r="K58" s="62">
        <f t="shared" si="9"/>
        <v>-9.442499999999999</v>
      </c>
      <c r="L58" s="62">
        <f t="shared" si="9"/>
        <v>-9.442499999999999</v>
      </c>
      <c r="M58" s="62">
        <f t="shared" si="9"/>
        <v>-9.442499999999999</v>
      </c>
      <c r="N58" s="62">
        <f t="shared" si="9"/>
        <v>-9.442499999999999</v>
      </c>
      <c r="O58" s="62">
        <f t="shared" si="9"/>
        <v>-9.442499999999999</v>
      </c>
      <c r="P58" s="62">
        <f t="shared" si="9"/>
        <v>-9.442499999999999</v>
      </c>
      <c r="Q58" s="62">
        <f t="shared" si="9"/>
        <v>-9.442499999999999</v>
      </c>
      <c r="R58" s="62">
        <f t="shared" si="9"/>
        <v>-9.442499999999999</v>
      </c>
      <c r="S58" s="62">
        <f t="shared" si="9"/>
        <v>-9.442499999999999</v>
      </c>
      <c r="T58" s="62">
        <f t="shared" si="9"/>
        <v>-9.442499999999999</v>
      </c>
      <c r="U58" s="62">
        <f t="shared" si="9"/>
        <v>-9.442499999999999</v>
      </c>
      <c r="V58" s="62">
        <f t="shared" si="9"/>
        <v>-9.442499999999999</v>
      </c>
      <c r="W58" s="62">
        <f t="shared" si="9"/>
        <v>-9.442499999999999</v>
      </c>
      <c r="X58" s="62">
        <f t="shared" si="8"/>
        <v>-9.442499999999999</v>
      </c>
      <c r="Y58" s="62">
        <f t="shared" si="8"/>
        <v>-9.442499999999999</v>
      </c>
      <c r="Z58" s="62">
        <f t="shared" si="8"/>
        <v>-9.442499999999999</v>
      </c>
      <c r="AA58" s="62">
        <f t="shared" si="8"/>
        <v>-9.442499999999999</v>
      </c>
      <c r="AB58" s="62"/>
      <c r="AC58" s="64">
        <f t="shared" si="7"/>
        <v>-188.84999999999994</v>
      </c>
      <c r="AD58" s="64">
        <f t="shared" si="0"/>
        <v>0</v>
      </c>
    </row>
    <row r="59" spans="1:30" x14ac:dyDescent="0.3">
      <c r="A59" s="59">
        <v>45565</v>
      </c>
      <c r="B59" s="60" t="s">
        <v>171</v>
      </c>
      <c r="C59" s="59"/>
      <c r="D59" s="59" t="s">
        <v>195</v>
      </c>
      <c r="E59" s="61">
        <v>-225.38</v>
      </c>
      <c r="F59" s="62"/>
      <c r="G59" s="64">
        <f t="shared" si="1"/>
        <v>33141.08</v>
      </c>
      <c r="H59" s="62">
        <f t="shared" si="9"/>
        <v>-11.269</v>
      </c>
      <c r="I59" s="62">
        <f t="shared" si="9"/>
        <v>-11.269</v>
      </c>
      <c r="J59" s="62">
        <f t="shared" si="9"/>
        <v>-11.269</v>
      </c>
      <c r="K59" s="62">
        <f t="shared" si="9"/>
        <v>-11.269</v>
      </c>
      <c r="L59" s="62">
        <f t="shared" si="9"/>
        <v>-11.269</v>
      </c>
      <c r="M59" s="62">
        <f t="shared" si="9"/>
        <v>-11.269</v>
      </c>
      <c r="N59" s="62">
        <f t="shared" si="9"/>
        <v>-11.269</v>
      </c>
      <c r="O59" s="62">
        <f t="shared" si="9"/>
        <v>-11.269</v>
      </c>
      <c r="P59" s="62">
        <f t="shared" si="9"/>
        <v>-11.269</v>
      </c>
      <c r="Q59" s="62">
        <f t="shared" si="9"/>
        <v>-11.269</v>
      </c>
      <c r="R59" s="62">
        <f t="shared" si="9"/>
        <v>-11.269</v>
      </c>
      <c r="S59" s="62">
        <f t="shared" si="9"/>
        <v>-11.269</v>
      </c>
      <c r="T59" s="62">
        <f t="shared" si="9"/>
        <v>-11.269</v>
      </c>
      <c r="U59" s="62">
        <f t="shared" si="9"/>
        <v>-11.269</v>
      </c>
      <c r="V59" s="62">
        <f t="shared" si="9"/>
        <v>-11.269</v>
      </c>
      <c r="W59" s="62">
        <f t="shared" si="9"/>
        <v>-11.269</v>
      </c>
      <c r="X59" s="62">
        <f t="shared" si="8"/>
        <v>-11.269</v>
      </c>
      <c r="Y59" s="62">
        <f t="shared" si="8"/>
        <v>-11.269</v>
      </c>
      <c r="Z59" s="62">
        <f t="shared" si="8"/>
        <v>-11.269</v>
      </c>
      <c r="AA59" s="62">
        <f t="shared" si="8"/>
        <v>-11.269</v>
      </c>
      <c r="AB59" s="62"/>
      <c r="AC59" s="64">
        <f t="shared" si="7"/>
        <v>-225.38000000000008</v>
      </c>
      <c r="AD59" s="64">
        <f t="shared" si="0"/>
        <v>0</v>
      </c>
    </row>
    <row r="60" spans="1:30" x14ac:dyDescent="0.3">
      <c r="A60" s="59">
        <v>45565</v>
      </c>
      <c r="B60" s="60" t="s">
        <v>171</v>
      </c>
      <c r="C60" s="59"/>
      <c r="D60" s="59" t="s">
        <v>196</v>
      </c>
      <c r="E60" s="61">
        <v>-250</v>
      </c>
      <c r="F60" s="62"/>
      <c r="G60" s="64">
        <f t="shared" si="1"/>
        <v>32891.08</v>
      </c>
      <c r="H60" s="62">
        <f t="shared" si="9"/>
        <v>-12.5</v>
      </c>
      <c r="I60" s="62">
        <f t="shared" si="9"/>
        <v>-12.5</v>
      </c>
      <c r="J60" s="62">
        <f t="shared" si="9"/>
        <v>-12.5</v>
      </c>
      <c r="K60" s="62">
        <f t="shared" si="9"/>
        <v>-12.5</v>
      </c>
      <c r="L60" s="62">
        <f t="shared" si="9"/>
        <v>-12.5</v>
      </c>
      <c r="M60" s="62">
        <f t="shared" si="9"/>
        <v>-12.5</v>
      </c>
      <c r="N60" s="62">
        <f t="shared" si="9"/>
        <v>-12.5</v>
      </c>
      <c r="O60" s="62">
        <f t="shared" si="9"/>
        <v>-12.5</v>
      </c>
      <c r="P60" s="62">
        <f t="shared" si="9"/>
        <v>-12.5</v>
      </c>
      <c r="Q60" s="62">
        <f t="shared" si="9"/>
        <v>-12.5</v>
      </c>
      <c r="R60" s="62">
        <f t="shared" si="9"/>
        <v>-12.5</v>
      </c>
      <c r="S60" s="62">
        <f t="shared" si="9"/>
        <v>-12.5</v>
      </c>
      <c r="T60" s="62">
        <f t="shared" si="9"/>
        <v>-12.5</v>
      </c>
      <c r="U60" s="62">
        <f t="shared" si="9"/>
        <v>-12.5</v>
      </c>
      <c r="V60" s="62">
        <f t="shared" si="9"/>
        <v>-12.5</v>
      </c>
      <c r="W60" s="62">
        <f t="shared" si="9"/>
        <v>-12.5</v>
      </c>
      <c r="X60" s="62">
        <f t="shared" si="8"/>
        <v>-12.5</v>
      </c>
      <c r="Y60" s="62">
        <f t="shared" si="8"/>
        <v>-12.5</v>
      </c>
      <c r="Z60" s="62">
        <f t="shared" si="8"/>
        <v>-12.5</v>
      </c>
      <c r="AA60" s="62">
        <f t="shared" si="8"/>
        <v>-12.5</v>
      </c>
      <c r="AB60" s="62"/>
      <c r="AC60" s="64">
        <f t="shared" si="7"/>
        <v>-250</v>
      </c>
      <c r="AD60" s="64">
        <f t="shared" si="0"/>
        <v>0</v>
      </c>
    </row>
    <row r="61" spans="1:30" x14ac:dyDescent="0.3">
      <c r="A61" s="59">
        <v>45565</v>
      </c>
      <c r="B61" s="60" t="s">
        <v>171</v>
      </c>
      <c r="C61" s="59"/>
      <c r="D61" s="59" t="s">
        <v>197</v>
      </c>
      <c r="E61" s="61">
        <v>-430.08</v>
      </c>
      <c r="F61" s="62"/>
      <c r="G61" s="64">
        <f t="shared" si="1"/>
        <v>32461</v>
      </c>
      <c r="H61" s="62">
        <f t="shared" si="9"/>
        <v>-21.503999999999998</v>
      </c>
      <c r="I61" s="62">
        <f t="shared" si="9"/>
        <v>-21.503999999999998</v>
      </c>
      <c r="J61" s="62">
        <f t="shared" si="9"/>
        <v>-21.503999999999998</v>
      </c>
      <c r="K61" s="62">
        <f t="shared" si="9"/>
        <v>-21.503999999999998</v>
      </c>
      <c r="L61" s="62">
        <f t="shared" si="9"/>
        <v>-21.503999999999998</v>
      </c>
      <c r="M61" s="62">
        <f t="shared" si="9"/>
        <v>-21.503999999999998</v>
      </c>
      <c r="N61" s="62">
        <f t="shared" si="9"/>
        <v>-21.503999999999998</v>
      </c>
      <c r="O61" s="62">
        <f t="shared" si="9"/>
        <v>-21.503999999999998</v>
      </c>
      <c r="P61" s="62">
        <f t="shared" si="9"/>
        <v>-21.503999999999998</v>
      </c>
      <c r="Q61" s="62">
        <f t="shared" si="9"/>
        <v>-21.503999999999998</v>
      </c>
      <c r="R61" s="62">
        <f t="shared" si="9"/>
        <v>-21.503999999999998</v>
      </c>
      <c r="S61" s="62">
        <f t="shared" si="9"/>
        <v>-21.503999999999998</v>
      </c>
      <c r="T61" s="62">
        <f t="shared" si="9"/>
        <v>-21.503999999999998</v>
      </c>
      <c r="U61" s="62">
        <f t="shared" si="9"/>
        <v>-21.503999999999998</v>
      </c>
      <c r="V61" s="62">
        <f t="shared" si="9"/>
        <v>-21.503999999999998</v>
      </c>
      <c r="W61" s="62">
        <f t="shared" si="9"/>
        <v>-21.503999999999998</v>
      </c>
      <c r="X61" s="62">
        <f t="shared" si="8"/>
        <v>-21.503999999999998</v>
      </c>
      <c r="Y61" s="62">
        <f t="shared" si="8"/>
        <v>-21.503999999999998</v>
      </c>
      <c r="Z61" s="62">
        <f t="shared" si="8"/>
        <v>-21.503999999999998</v>
      </c>
      <c r="AA61" s="62">
        <f t="shared" si="8"/>
        <v>-21.503999999999998</v>
      </c>
      <c r="AB61" s="62"/>
      <c r="AC61" s="64">
        <f t="shared" si="7"/>
        <v>-430.0800000000001</v>
      </c>
      <c r="AD61" s="64">
        <f t="shared" si="0"/>
        <v>0</v>
      </c>
    </row>
    <row r="62" spans="1:30" x14ac:dyDescent="0.3">
      <c r="A62" s="59">
        <v>45565</v>
      </c>
      <c r="B62" s="60" t="s">
        <v>171</v>
      </c>
      <c r="C62" s="59"/>
      <c r="D62" s="71" t="s">
        <v>198</v>
      </c>
      <c r="E62" s="61">
        <v>-485.67</v>
      </c>
      <c r="F62" s="62"/>
      <c r="G62" s="64">
        <f t="shared" si="1"/>
        <v>31975.33</v>
      </c>
      <c r="H62" s="62">
        <f t="shared" si="9"/>
        <v>-24.2835</v>
      </c>
      <c r="I62" s="62">
        <f t="shared" si="9"/>
        <v>-24.2835</v>
      </c>
      <c r="J62" s="62">
        <f t="shared" si="9"/>
        <v>-24.2835</v>
      </c>
      <c r="K62" s="62">
        <f t="shared" si="9"/>
        <v>-24.2835</v>
      </c>
      <c r="L62" s="62">
        <f t="shared" si="9"/>
        <v>-24.2835</v>
      </c>
      <c r="M62" s="62">
        <f t="shared" si="9"/>
        <v>-24.2835</v>
      </c>
      <c r="N62" s="62">
        <f t="shared" si="9"/>
        <v>-24.2835</v>
      </c>
      <c r="O62" s="62">
        <f t="shared" si="9"/>
        <v>-24.2835</v>
      </c>
      <c r="P62" s="62">
        <f t="shared" si="9"/>
        <v>-24.2835</v>
      </c>
      <c r="Q62" s="62">
        <f t="shared" si="9"/>
        <v>-24.2835</v>
      </c>
      <c r="R62" s="62">
        <f t="shared" si="9"/>
        <v>-24.2835</v>
      </c>
      <c r="S62" s="62">
        <f t="shared" si="9"/>
        <v>-24.2835</v>
      </c>
      <c r="T62" s="62">
        <f t="shared" si="9"/>
        <v>-24.2835</v>
      </c>
      <c r="U62" s="62">
        <f t="shared" si="9"/>
        <v>-24.2835</v>
      </c>
      <c r="V62" s="62">
        <f t="shared" si="9"/>
        <v>-24.2835</v>
      </c>
      <c r="W62" s="62">
        <f t="shared" si="9"/>
        <v>-24.2835</v>
      </c>
      <c r="X62" s="62">
        <f t="shared" si="8"/>
        <v>-24.2835</v>
      </c>
      <c r="Y62" s="62">
        <f t="shared" si="8"/>
        <v>-24.2835</v>
      </c>
      <c r="Z62" s="62">
        <f t="shared" si="8"/>
        <v>-24.2835</v>
      </c>
      <c r="AA62" s="62">
        <f t="shared" si="8"/>
        <v>-24.2835</v>
      </c>
      <c r="AB62" s="62"/>
      <c r="AC62" s="64">
        <f t="shared" si="7"/>
        <v>-485.67</v>
      </c>
      <c r="AD62" s="64">
        <f t="shared" si="0"/>
        <v>0</v>
      </c>
    </row>
    <row r="63" spans="1:30" x14ac:dyDescent="0.3">
      <c r="A63" s="59">
        <v>45565</v>
      </c>
      <c r="B63" s="60" t="s">
        <v>171</v>
      </c>
      <c r="C63" s="59"/>
      <c r="D63" s="59" t="s">
        <v>199</v>
      </c>
      <c r="E63" s="61">
        <v>-790.4</v>
      </c>
      <c r="F63" s="62"/>
      <c r="G63" s="64">
        <f t="shared" si="1"/>
        <v>31184.93</v>
      </c>
      <c r="H63" s="62">
        <f t="shared" si="9"/>
        <v>-39.519999999999996</v>
      </c>
      <c r="I63" s="62">
        <f t="shared" si="9"/>
        <v>-39.519999999999996</v>
      </c>
      <c r="J63" s="62">
        <f t="shared" si="9"/>
        <v>-39.519999999999996</v>
      </c>
      <c r="K63" s="62">
        <f t="shared" si="9"/>
        <v>-39.519999999999996</v>
      </c>
      <c r="L63" s="62">
        <f t="shared" si="9"/>
        <v>-39.519999999999996</v>
      </c>
      <c r="M63" s="62">
        <f t="shared" si="9"/>
        <v>-39.519999999999996</v>
      </c>
      <c r="N63" s="62">
        <f t="shared" si="9"/>
        <v>-39.519999999999996</v>
      </c>
      <c r="O63" s="62">
        <f t="shared" si="9"/>
        <v>-39.519999999999996</v>
      </c>
      <c r="P63" s="62">
        <f t="shared" si="9"/>
        <v>-39.519999999999996</v>
      </c>
      <c r="Q63" s="62">
        <f t="shared" si="9"/>
        <v>-39.519999999999996</v>
      </c>
      <c r="R63" s="62">
        <f t="shared" si="9"/>
        <v>-39.519999999999996</v>
      </c>
      <c r="S63" s="62">
        <f t="shared" si="9"/>
        <v>-39.519999999999996</v>
      </c>
      <c r="T63" s="62">
        <f t="shared" si="9"/>
        <v>-39.519999999999996</v>
      </c>
      <c r="U63" s="62">
        <f t="shared" si="9"/>
        <v>-39.519999999999996</v>
      </c>
      <c r="V63" s="62">
        <f t="shared" si="9"/>
        <v>-39.519999999999996</v>
      </c>
      <c r="W63" s="62">
        <f t="shared" si="9"/>
        <v>-39.519999999999996</v>
      </c>
      <c r="X63" s="62">
        <f t="shared" si="8"/>
        <v>-39.519999999999996</v>
      </c>
      <c r="Y63" s="62">
        <f t="shared" si="8"/>
        <v>-39.519999999999996</v>
      </c>
      <c r="Z63" s="62">
        <f t="shared" si="8"/>
        <v>-39.519999999999996</v>
      </c>
      <c r="AA63" s="62">
        <f t="shared" si="8"/>
        <v>-39.519999999999996</v>
      </c>
      <c r="AB63" s="62"/>
      <c r="AC63" s="64">
        <f t="shared" si="7"/>
        <v>-790.39999999999975</v>
      </c>
      <c r="AD63" s="64">
        <f t="shared" si="0"/>
        <v>0</v>
      </c>
    </row>
    <row r="64" spans="1:30" x14ac:dyDescent="0.3">
      <c r="A64" s="59">
        <v>45565</v>
      </c>
      <c r="B64" s="60" t="s">
        <v>171</v>
      </c>
      <c r="C64" s="59"/>
      <c r="D64" s="59" t="s">
        <v>200</v>
      </c>
      <c r="E64" s="61">
        <v>-1500</v>
      </c>
      <c r="F64" s="62"/>
      <c r="G64" s="64">
        <f t="shared" si="1"/>
        <v>29684.93</v>
      </c>
      <c r="H64" s="62">
        <f t="shared" si="9"/>
        <v>-75</v>
      </c>
      <c r="I64" s="62">
        <f t="shared" si="9"/>
        <v>-75</v>
      </c>
      <c r="J64" s="62">
        <f t="shared" si="9"/>
        <v>-75</v>
      </c>
      <c r="K64" s="62">
        <f t="shared" si="9"/>
        <v>-75</v>
      </c>
      <c r="L64" s="62">
        <f t="shared" si="9"/>
        <v>-75</v>
      </c>
      <c r="M64" s="62">
        <f t="shared" si="9"/>
        <v>-75</v>
      </c>
      <c r="N64" s="62">
        <f t="shared" si="9"/>
        <v>-75</v>
      </c>
      <c r="O64" s="62">
        <f t="shared" si="9"/>
        <v>-75</v>
      </c>
      <c r="P64" s="62">
        <f t="shared" si="9"/>
        <v>-75</v>
      </c>
      <c r="Q64" s="62">
        <f t="shared" si="9"/>
        <v>-75</v>
      </c>
      <c r="R64" s="62">
        <f t="shared" si="9"/>
        <v>-75</v>
      </c>
      <c r="S64" s="62">
        <f t="shared" si="9"/>
        <v>-75</v>
      </c>
      <c r="T64" s="62">
        <f t="shared" si="9"/>
        <v>-75</v>
      </c>
      <c r="U64" s="62">
        <f t="shared" si="9"/>
        <v>-75</v>
      </c>
      <c r="V64" s="62">
        <f t="shared" si="9"/>
        <v>-75</v>
      </c>
      <c r="W64" s="62">
        <f t="shared" si="9"/>
        <v>-75</v>
      </c>
      <c r="X64" s="62">
        <f t="shared" si="8"/>
        <v>-75</v>
      </c>
      <c r="Y64" s="62">
        <f t="shared" si="8"/>
        <v>-75</v>
      </c>
      <c r="Z64" s="62">
        <f t="shared" si="8"/>
        <v>-75</v>
      </c>
      <c r="AA64" s="62">
        <f t="shared" si="8"/>
        <v>-75</v>
      </c>
      <c r="AB64" s="62"/>
      <c r="AC64" s="64">
        <f t="shared" si="7"/>
        <v>-1500</v>
      </c>
      <c r="AD64" s="64">
        <f t="shared" si="0"/>
        <v>0</v>
      </c>
    </row>
    <row r="65" spans="1:38" s="69" customFormat="1" x14ac:dyDescent="0.3">
      <c r="A65" s="67">
        <v>45565</v>
      </c>
      <c r="B65" s="68" t="s">
        <v>171</v>
      </c>
      <c r="C65" s="67"/>
      <c r="D65" s="67" t="s">
        <v>201</v>
      </c>
      <c r="E65" s="80">
        <v>-8930.7999999999993</v>
      </c>
      <c r="F65" s="82"/>
      <c r="G65" s="80">
        <f t="shared" si="1"/>
        <v>20754.13</v>
      </c>
      <c r="H65" s="70">
        <f t="shared" si="9"/>
        <v>-446.53999999999996</v>
      </c>
      <c r="I65" s="70">
        <f t="shared" si="9"/>
        <v>-446.53999999999996</v>
      </c>
      <c r="J65" s="70">
        <f t="shared" si="9"/>
        <v>-446.53999999999996</v>
      </c>
      <c r="K65" s="70">
        <f t="shared" si="9"/>
        <v>-446.53999999999996</v>
      </c>
      <c r="L65" s="70">
        <f t="shared" si="9"/>
        <v>-446.53999999999996</v>
      </c>
      <c r="M65" s="70">
        <f t="shared" si="9"/>
        <v>-446.53999999999996</v>
      </c>
      <c r="N65" s="70">
        <f t="shared" si="9"/>
        <v>-446.53999999999996</v>
      </c>
      <c r="O65" s="70">
        <f t="shared" si="9"/>
        <v>-446.53999999999996</v>
      </c>
      <c r="P65" s="70">
        <f t="shared" si="9"/>
        <v>-446.53999999999996</v>
      </c>
      <c r="Q65" s="70">
        <f t="shared" si="9"/>
        <v>-446.53999999999996</v>
      </c>
      <c r="R65" s="70">
        <f t="shared" si="9"/>
        <v>-446.53999999999996</v>
      </c>
      <c r="S65" s="70">
        <f t="shared" si="9"/>
        <v>-446.53999999999996</v>
      </c>
      <c r="T65" s="70">
        <f t="shared" si="9"/>
        <v>-446.53999999999996</v>
      </c>
      <c r="U65" s="70">
        <f t="shared" si="9"/>
        <v>-446.53999999999996</v>
      </c>
      <c r="V65" s="70">
        <f t="shared" si="9"/>
        <v>-446.53999999999996</v>
      </c>
      <c r="W65" s="70">
        <f t="shared" si="9"/>
        <v>-446.53999999999996</v>
      </c>
      <c r="X65" s="70">
        <f t="shared" si="8"/>
        <v>-446.53999999999996</v>
      </c>
      <c r="Y65" s="70">
        <f t="shared" si="8"/>
        <v>-446.53999999999996</v>
      </c>
      <c r="Z65" s="70">
        <f t="shared" si="8"/>
        <v>-446.53999999999996</v>
      </c>
      <c r="AA65" s="70">
        <f t="shared" si="8"/>
        <v>-446.53999999999996</v>
      </c>
      <c r="AB65" s="70"/>
      <c r="AC65" s="80">
        <f t="shared" si="7"/>
        <v>-8930.7999999999993</v>
      </c>
      <c r="AD65" s="80">
        <f t="shared" si="0"/>
        <v>0</v>
      </c>
      <c r="AE65" s="69" t="s">
        <v>202</v>
      </c>
      <c r="AF65" s="83"/>
      <c r="AG65" s="83"/>
      <c r="AH65" s="83"/>
      <c r="AI65" s="83"/>
      <c r="AJ65" s="83"/>
      <c r="AK65" s="83"/>
      <c r="AL65" s="83"/>
    </row>
    <row r="66" spans="1:38" x14ac:dyDescent="0.3">
      <c r="A66" s="59">
        <v>45566</v>
      </c>
      <c r="B66" s="60" t="s">
        <v>13</v>
      </c>
      <c r="C66" s="59"/>
      <c r="D66" s="55" t="s">
        <v>354</v>
      </c>
      <c r="E66" s="61">
        <v>2000</v>
      </c>
      <c r="F66" s="62"/>
      <c r="G66" s="64">
        <f t="shared" si="1"/>
        <v>22754.13</v>
      </c>
      <c r="H66" s="62"/>
      <c r="I66" s="62"/>
      <c r="J66" s="62"/>
      <c r="K66" s="62"/>
      <c r="L66" s="62"/>
      <c r="M66" s="62"/>
      <c r="N66" s="62"/>
      <c r="O66" s="62"/>
      <c r="P66" s="62"/>
      <c r="Q66" s="62"/>
      <c r="R66" s="62"/>
      <c r="S66" s="62"/>
      <c r="T66" s="62"/>
      <c r="U66" s="62"/>
      <c r="V66" s="62"/>
      <c r="W66" s="62"/>
      <c r="X66" s="62"/>
      <c r="Y66" s="62"/>
      <c r="Z66" s="62"/>
      <c r="AA66" s="62">
        <v>2000</v>
      </c>
      <c r="AB66" s="62"/>
      <c r="AC66" s="64">
        <f>SUM(H66:AB66)</f>
        <v>2000</v>
      </c>
      <c r="AD66" s="64">
        <f t="shared" si="0"/>
        <v>0</v>
      </c>
    </row>
    <row r="67" spans="1:38" x14ac:dyDescent="0.3">
      <c r="A67" s="59">
        <v>45566</v>
      </c>
      <c r="B67" s="60" t="s">
        <v>204</v>
      </c>
      <c r="C67" s="59"/>
      <c r="D67" s="59" t="s">
        <v>205</v>
      </c>
      <c r="E67" s="61">
        <v>-246.32</v>
      </c>
      <c r="F67" s="62"/>
      <c r="G67" s="64">
        <f t="shared" si="1"/>
        <v>22507.81</v>
      </c>
      <c r="H67" s="62">
        <f t="shared" si="9"/>
        <v>-12.315999999999999</v>
      </c>
      <c r="I67" s="62">
        <f t="shared" si="9"/>
        <v>-12.315999999999999</v>
      </c>
      <c r="J67" s="62">
        <f t="shared" si="9"/>
        <v>-12.315999999999999</v>
      </c>
      <c r="K67" s="62">
        <f t="shared" si="9"/>
        <v>-12.315999999999999</v>
      </c>
      <c r="L67" s="62">
        <f t="shared" si="9"/>
        <v>-12.315999999999999</v>
      </c>
      <c r="M67" s="62">
        <f t="shared" si="9"/>
        <v>-12.315999999999999</v>
      </c>
      <c r="N67" s="62">
        <f t="shared" si="9"/>
        <v>-12.315999999999999</v>
      </c>
      <c r="O67" s="62">
        <f t="shared" si="9"/>
        <v>-12.315999999999999</v>
      </c>
      <c r="P67" s="62">
        <f t="shared" si="9"/>
        <v>-12.315999999999999</v>
      </c>
      <c r="Q67" s="62">
        <f t="shared" si="9"/>
        <v>-12.315999999999999</v>
      </c>
      <c r="R67" s="62">
        <f t="shared" si="9"/>
        <v>-12.315999999999999</v>
      </c>
      <c r="S67" s="62">
        <f t="shared" si="9"/>
        <v>-12.315999999999999</v>
      </c>
      <c r="T67" s="62">
        <f t="shared" si="9"/>
        <v>-12.315999999999999</v>
      </c>
      <c r="U67" s="62">
        <f t="shared" si="9"/>
        <v>-12.315999999999999</v>
      </c>
      <c r="V67" s="62">
        <f t="shared" si="9"/>
        <v>-12.315999999999999</v>
      </c>
      <c r="W67" s="62">
        <f t="shared" si="9"/>
        <v>-12.315999999999999</v>
      </c>
      <c r="X67" s="62">
        <f t="shared" si="8"/>
        <v>-12.315999999999999</v>
      </c>
      <c r="Y67" s="62">
        <f t="shared" si="8"/>
        <v>-12.315999999999999</v>
      </c>
      <c r="Z67" s="62">
        <f t="shared" si="8"/>
        <v>-12.315999999999999</v>
      </c>
      <c r="AA67" s="62">
        <f t="shared" si="8"/>
        <v>-12.315999999999999</v>
      </c>
      <c r="AB67" s="62"/>
      <c r="AC67" s="64">
        <f>SUM(H67:AB67)</f>
        <v>-246.32000000000002</v>
      </c>
      <c r="AD67" s="64">
        <f t="shared" si="0"/>
        <v>0</v>
      </c>
    </row>
    <row r="68" spans="1:38" x14ac:dyDescent="0.3">
      <c r="A68" s="59">
        <v>45567</v>
      </c>
      <c r="B68" s="60" t="s">
        <v>171</v>
      </c>
      <c r="C68" s="59"/>
      <c r="D68" s="59" t="s">
        <v>206</v>
      </c>
      <c r="E68" s="61">
        <v>-415</v>
      </c>
      <c r="F68" s="62"/>
      <c r="G68" s="64">
        <f t="shared" si="1"/>
        <v>22092.81</v>
      </c>
      <c r="H68" s="62">
        <f t="shared" si="9"/>
        <v>-20.75</v>
      </c>
      <c r="I68" s="62">
        <f t="shared" si="9"/>
        <v>-20.75</v>
      </c>
      <c r="J68" s="62">
        <f t="shared" si="9"/>
        <v>-20.75</v>
      </c>
      <c r="K68" s="62">
        <f t="shared" si="9"/>
        <v>-20.75</v>
      </c>
      <c r="L68" s="62">
        <f t="shared" si="9"/>
        <v>-20.75</v>
      </c>
      <c r="M68" s="62">
        <f t="shared" si="9"/>
        <v>-20.75</v>
      </c>
      <c r="N68" s="62">
        <f t="shared" si="9"/>
        <v>-20.75</v>
      </c>
      <c r="O68" s="62">
        <f t="shared" si="9"/>
        <v>-20.75</v>
      </c>
      <c r="P68" s="62">
        <f t="shared" si="9"/>
        <v>-20.75</v>
      </c>
      <c r="Q68" s="62">
        <f t="shared" si="9"/>
        <v>-20.75</v>
      </c>
      <c r="R68" s="62">
        <f t="shared" si="9"/>
        <v>-20.75</v>
      </c>
      <c r="S68" s="62">
        <f t="shared" si="9"/>
        <v>-20.75</v>
      </c>
      <c r="T68" s="62">
        <f t="shared" si="9"/>
        <v>-20.75</v>
      </c>
      <c r="U68" s="62">
        <f t="shared" si="9"/>
        <v>-20.75</v>
      </c>
      <c r="V68" s="62">
        <f t="shared" si="9"/>
        <v>-20.75</v>
      </c>
      <c r="W68" s="62">
        <f t="shared" si="9"/>
        <v>-20.75</v>
      </c>
      <c r="X68" s="62">
        <f t="shared" si="8"/>
        <v>-20.75</v>
      </c>
      <c r="Y68" s="62">
        <f t="shared" si="8"/>
        <v>-20.75</v>
      </c>
      <c r="Z68" s="62">
        <f t="shared" si="8"/>
        <v>-20.75</v>
      </c>
      <c r="AA68" s="62">
        <f t="shared" si="8"/>
        <v>-20.75</v>
      </c>
      <c r="AB68" s="62"/>
      <c r="AC68" s="64">
        <f t="shared" si="7"/>
        <v>-415</v>
      </c>
      <c r="AD68" s="64">
        <f t="shared" si="0"/>
        <v>0</v>
      </c>
    </row>
    <row r="69" spans="1:38" x14ac:dyDescent="0.3">
      <c r="A69" s="59">
        <v>45567</v>
      </c>
      <c r="B69" s="60" t="s">
        <v>171</v>
      </c>
      <c r="C69" s="59"/>
      <c r="D69" s="59" t="s">
        <v>206</v>
      </c>
      <c r="E69" s="61">
        <v>-124.5</v>
      </c>
      <c r="F69" s="62"/>
      <c r="G69" s="64">
        <f t="shared" si="1"/>
        <v>21968.31</v>
      </c>
      <c r="H69" s="62">
        <f t="shared" si="9"/>
        <v>-6.2249999999999996</v>
      </c>
      <c r="I69" s="62">
        <f t="shared" si="9"/>
        <v>-6.2249999999999996</v>
      </c>
      <c r="J69" s="62">
        <f t="shared" si="9"/>
        <v>-6.2249999999999996</v>
      </c>
      <c r="K69" s="62">
        <f t="shared" si="9"/>
        <v>-6.2249999999999996</v>
      </c>
      <c r="L69" s="62">
        <f t="shared" si="9"/>
        <v>-6.2249999999999996</v>
      </c>
      <c r="M69" s="62">
        <f t="shared" si="9"/>
        <v>-6.2249999999999996</v>
      </c>
      <c r="N69" s="62">
        <f t="shared" si="9"/>
        <v>-6.2249999999999996</v>
      </c>
      <c r="O69" s="62">
        <f t="shared" si="9"/>
        <v>-6.2249999999999996</v>
      </c>
      <c r="P69" s="62">
        <f t="shared" si="9"/>
        <v>-6.2249999999999996</v>
      </c>
      <c r="Q69" s="62">
        <f t="shared" si="9"/>
        <v>-6.2249999999999996</v>
      </c>
      <c r="R69" s="62">
        <f t="shared" si="9"/>
        <v>-6.2249999999999996</v>
      </c>
      <c r="S69" s="62">
        <f t="shared" si="9"/>
        <v>-6.2249999999999996</v>
      </c>
      <c r="T69" s="62">
        <f t="shared" si="9"/>
        <v>-6.2249999999999996</v>
      </c>
      <c r="U69" s="62">
        <f t="shared" si="9"/>
        <v>-6.2249999999999996</v>
      </c>
      <c r="V69" s="62">
        <f t="shared" si="9"/>
        <v>-6.2249999999999996</v>
      </c>
      <c r="W69" s="62">
        <f t="shared" si="9"/>
        <v>-6.2249999999999996</v>
      </c>
      <c r="X69" s="62">
        <f t="shared" si="8"/>
        <v>-6.2249999999999996</v>
      </c>
      <c r="Y69" s="62">
        <f t="shared" si="8"/>
        <v>-6.2249999999999996</v>
      </c>
      <c r="Z69" s="62">
        <f t="shared" si="8"/>
        <v>-6.2249999999999996</v>
      </c>
      <c r="AA69" s="62">
        <f t="shared" si="8"/>
        <v>-6.2249999999999996</v>
      </c>
      <c r="AB69" s="62"/>
      <c r="AC69" s="64">
        <f t="shared" si="7"/>
        <v>-124.49999999999996</v>
      </c>
      <c r="AD69" s="64">
        <f t="shared" si="0"/>
        <v>0</v>
      </c>
    </row>
    <row r="70" spans="1:38" x14ac:dyDescent="0.3">
      <c r="A70" s="59">
        <v>45567</v>
      </c>
      <c r="B70" s="60" t="s">
        <v>171</v>
      </c>
      <c r="C70" s="59"/>
      <c r="D70" s="59" t="s">
        <v>209</v>
      </c>
      <c r="E70" s="61">
        <v>-442.61</v>
      </c>
      <c r="F70" s="62"/>
      <c r="G70" s="64">
        <f t="shared" si="1"/>
        <v>21525.7</v>
      </c>
      <c r="H70" s="62">
        <f t="shared" si="9"/>
        <v>-22.130500000000001</v>
      </c>
      <c r="I70" s="62">
        <f t="shared" si="9"/>
        <v>-22.130500000000001</v>
      </c>
      <c r="J70" s="62">
        <f t="shared" si="9"/>
        <v>-22.130500000000001</v>
      </c>
      <c r="K70" s="62">
        <f t="shared" si="9"/>
        <v>-22.130500000000001</v>
      </c>
      <c r="L70" s="62">
        <f t="shared" si="9"/>
        <v>-22.130500000000001</v>
      </c>
      <c r="M70" s="62">
        <f t="shared" si="9"/>
        <v>-22.130500000000001</v>
      </c>
      <c r="N70" s="62">
        <f t="shared" si="9"/>
        <v>-22.130500000000001</v>
      </c>
      <c r="O70" s="62">
        <f t="shared" si="9"/>
        <v>-22.130500000000001</v>
      </c>
      <c r="P70" s="62">
        <f t="shared" si="9"/>
        <v>-22.130500000000001</v>
      </c>
      <c r="Q70" s="62">
        <f t="shared" si="9"/>
        <v>-22.130500000000001</v>
      </c>
      <c r="R70" s="62">
        <f t="shared" si="9"/>
        <v>-22.130500000000001</v>
      </c>
      <c r="S70" s="62">
        <f t="shared" si="9"/>
        <v>-22.130500000000001</v>
      </c>
      <c r="T70" s="62">
        <f t="shared" si="9"/>
        <v>-22.130500000000001</v>
      </c>
      <c r="U70" s="62">
        <f t="shared" si="9"/>
        <v>-22.130500000000001</v>
      </c>
      <c r="V70" s="62">
        <f t="shared" si="9"/>
        <v>-22.130500000000001</v>
      </c>
      <c r="W70" s="62">
        <f t="shared" si="9"/>
        <v>-22.130500000000001</v>
      </c>
      <c r="X70" s="62">
        <f t="shared" si="8"/>
        <v>-22.130500000000001</v>
      </c>
      <c r="Y70" s="62">
        <f t="shared" si="8"/>
        <v>-22.130500000000001</v>
      </c>
      <c r="Z70" s="62">
        <f t="shared" si="8"/>
        <v>-22.130500000000001</v>
      </c>
      <c r="AA70" s="62">
        <f t="shared" si="8"/>
        <v>-22.130500000000001</v>
      </c>
      <c r="AB70" s="62"/>
      <c r="AC70" s="64">
        <f t="shared" si="7"/>
        <v>-442.60999999999996</v>
      </c>
      <c r="AD70" s="64">
        <f t="shared" si="0"/>
        <v>0</v>
      </c>
    </row>
    <row r="71" spans="1:38" x14ac:dyDescent="0.3">
      <c r="A71" s="59">
        <v>45567</v>
      </c>
      <c r="B71" s="60" t="s">
        <v>171</v>
      </c>
      <c r="C71" s="59"/>
      <c r="D71" s="59" t="s">
        <v>209</v>
      </c>
      <c r="E71" s="61">
        <v>-508.67</v>
      </c>
      <c r="F71" s="62"/>
      <c r="G71" s="64">
        <f t="shared" si="1"/>
        <v>21017.030000000002</v>
      </c>
      <c r="H71" s="62">
        <f t="shared" si="9"/>
        <v>-25.433500000000002</v>
      </c>
      <c r="I71" s="62">
        <f t="shared" si="9"/>
        <v>-25.433500000000002</v>
      </c>
      <c r="J71" s="62">
        <f t="shared" si="9"/>
        <v>-25.433500000000002</v>
      </c>
      <c r="K71" s="62">
        <f t="shared" si="9"/>
        <v>-25.433500000000002</v>
      </c>
      <c r="L71" s="62">
        <f t="shared" si="9"/>
        <v>-25.433500000000002</v>
      </c>
      <c r="M71" s="62">
        <f t="shared" si="9"/>
        <v>-25.433500000000002</v>
      </c>
      <c r="N71" s="62">
        <f t="shared" si="9"/>
        <v>-25.433500000000002</v>
      </c>
      <c r="O71" s="62">
        <f t="shared" si="9"/>
        <v>-25.433500000000002</v>
      </c>
      <c r="P71" s="62">
        <f t="shared" si="9"/>
        <v>-25.433500000000002</v>
      </c>
      <c r="Q71" s="62">
        <f t="shared" si="9"/>
        <v>-25.433500000000002</v>
      </c>
      <c r="R71" s="62">
        <f t="shared" si="9"/>
        <v>-25.433500000000002</v>
      </c>
      <c r="S71" s="62">
        <f t="shared" si="9"/>
        <v>-25.433500000000002</v>
      </c>
      <c r="T71" s="62">
        <f t="shared" si="9"/>
        <v>-25.433500000000002</v>
      </c>
      <c r="U71" s="62">
        <f t="shared" si="9"/>
        <v>-25.433500000000002</v>
      </c>
      <c r="V71" s="62">
        <f t="shared" si="9"/>
        <v>-25.433500000000002</v>
      </c>
      <c r="W71" s="62">
        <f t="shared" ref="W71:W75" si="10">$E71/20</f>
        <v>-25.433500000000002</v>
      </c>
      <c r="X71" s="62">
        <f t="shared" si="8"/>
        <v>-25.433500000000002</v>
      </c>
      <c r="Y71" s="62">
        <f t="shared" si="8"/>
        <v>-25.433500000000002</v>
      </c>
      <c r="Z71" s="62">
        <f t="shared" si="8"/>
        <v>-25.433500000000002</v>
      </c>
      <c r="AA71" s="62">
        <f t="shared" si="8"/>
        <v>-25.433500000000002</v>
      </c>
      <c r="AB71" s="62"/>
      <c r="AC71" s="64">
        <f t="shared" si="7"/>
        <v>-508.6699999999999</v>
      </c>
      <c r="AD71" s="64">
        <f t="shared" ref="AD71:AD134" si="11">AC71-E71</f>
        <v>0</v>
      </c>
    </row>
    <row r="72" spans="1:38" x14ac:dyDescent="0.3">
      <c r="A72" s="59">
        <v>45567</v>
      </c>
      <c r="B72" s="60" t="s">
        <v>171</v>
      </c>
      <c r="C72" s="59"/>
      <c r="D72" s="59" t="s">
        <v>210</v>
      </c>
      <c r="E72" s="61">
        <v>-537.75</v>
      </c>
      <c r="F72" s="62"/>
      <c r="G72" s="64">
        <f t="shared" ref="G72:G135" si="12">+G71+E72</f>
        <v>20479.280000000002</v>
      </c>
      <c r="H72" s="62">
        <f t="shared" ref="H72:V75" si="13">$E72/20</f>
        <v>-26.887499999999999</v>
      </c>
      <c r="I72" s="62">
        <f t="shared" si="13"/>
        <v>-26.887499999999999</v>
      </c>
      <c r="J72" s="62">
        <f t="shared" si="13"/>
        <v>-26.887499999999999</v>
      </c>
      <c r="K72" s="62">
        <f t="shared" si="13"/>
        <v>-26.887499999999999</v>
      </c>
      <c r="L72" s="62">
        <f t="shared" si="13"/>
        <v>-26.887499999999999</v>
      </c>
      <c r="M72" s="62">
        <f t="shared" si="13"/>
        <v>-26.887499999999999</v>
      </c>
      <c r="N72" s="62">
        <f t="shared" si="13"/>
        <v>-26.887499999999999</v>
      </c>
      <c r="O72" s="62">
        <f t="shared" si="13"/>
        <v>-26.887499999999999</v>
      </c>
      <c r="P72" s="62">
        <f t="shared" si="13"/>
        <v>-26.887499999999999</v>
      </c>
      <c r="Q72" s="62">
        <f t="shared" si="13"/>
        <v>-26.887499999999999</v>
      </c>
      <c r="R72" s="62">
        <f t="shared" si="13"/>
        <v>-26.887499999999999</v>
      </c>
      <c r="S72" s="62">
        <f t="shared" si="13"/>
        <v>-26.887499999999999</v>
      </c>
      <c r="T72" s="62">
        <f t="shared" si="13"/>
        <v>-26.887499999999999</v>
      </c>
      <c r="U72" s="62">
        <f t="shared" si="13"/>
        <v>-26.887499999999999</v>
      </c>
      <c r="V72" s="62">
        <f t="shared" si="13"/>
        <v>-26.887499999999999</v>
      </c>
      <c r="W72" s="62">
        <f t="shared" si="10"/>
        <v>-26.887499999999999</v>
      </c>
      <c r="X72" s="62">
        <f t="shared" si="8"/>
        <v>-26.887499999999999</v>
      </c>
      <c r="Y72" s="62">
        <f t="shared" si="8"/>
        <v>-26.887499999999999</v>
      </c>
      <c r="Z72" s="62">
        <f t="shared" si="8"/>
        <v>-26.887499999999999</v>
      </c>
      <c r="AA72" s="62">
        <f t="shared" si="8"/>
        <v>-26.887499999999999</v>
      </c>
      <c r="AB72" s="62"/>
      <c r="AC72" s="64">
        <f t="shared" si="7"/>
        <v>-537.74999999999989</v>
      </c>
      <c r="AD72" s="64">
        <f t="shared" si="11"/>
        <v>0</v>
      </c>
    </row>
    <row r="73" spans="1:38" x14ac:dyDescent="0.3">
      <c r="A73" s="59">
        <v>45567</v>
      </c>
      <c r="B73" s="60" t="s">
        <v>171</v>
      </c>
      <c r="C73" s="59"/>
      <c r="D73" s="59" t="s">
        <v>209</v>
      </c>
      <c r="E73" s="61">
        <v>-15.48</v>
      </c>
      <c r="F73" s="62"/>
      <c r="G73" s="64">
        <f t="shared" si="12"/>
        <v>20463.800000000003</v>
      </c>
      <c r="H73" s="62">
        <f t="shared" si="13"/>
        <v>-0.77400000000000002</v>
      </c>
      <c r="I73" s="62">
        <f t="shared" si="13"/>
        <v>-0.77400000000000002</v>
      </c>
      <c r="J73" s="62">
        <f t="shared" si="13"/>
        <v>-0.77400000000000002</v>
      </c>
      <c r="K73" s="62">
        <f t="shared" si="13"/>
        <v>-0.77400000000000002</v>
      </c>
      <c r="L73" s="62">
        <f t="shared" si="13"/>
        <v>-0.77400000000000002</v>
      </c>
      <c r="M73" s="62">
        <f t="shared" si="13"/>
        <v>-0.77400000000000002</v>
      </c>
      <c r="N73" s="62">
        <f t="shared" si="13"/>
        <v>-0.77400000000000002</v>
      </c>
      <c r="O73" s="62">
        <f t="shared" si="13"/>
        <v>-0.77400000000000002</v>
      </c>
      <c r="P73" s="62">
        <f t="shared" si="13"/>
        <v>-0.77400000000000002</v>
      </c>
      <c r="Q73" s="62">
        <f t="shared" si="13"/>
        <v>-0.77400000000000002</v>
      </c>
      <c r="R73" s="62">
        <f t="shared" si="13"/>
        <v>-0.77400000000000002</v>
      </c>
      <c r="S73" s="62">
        <f t="shared" si="13"/>
        <v>-0.77400000000000002</v>
      </c>
      <c r="T73" s="62">
        <f t="shared" si="13"/>
        <v>-0.77400000000000002</v>
      </c>
      <c r="U73" s="62">
        <f t="shared" si="13"/>
        <v>-0.77400000000000002</v>
      </c>
      <c r="V73" s="62">
        <f t="shared" si="13"/>
        <v>-0.77400000000000002</v>
      </c>
      <c r="W73" s="62">
        <f t="shared" si="10"/>
        <v>-0.77400000000000002</v>
      </c>
      <c r="X73" s="62">
        <f t="shared" si="8"/>
        <v>-0.77400000000000002</v>
      </c>
      <c r="Y73" s="62">
        <f t="shared" si="8"/>
        <v>-0.77400000000000002</v>
      </c>
      <c r="Z73" s="62">
        <f t="shared" si="8"/>
        <v>-0.77400000000000002</v>
      </c>
      <c r="AA73" s="62">
        <f t="shared" si="8"/>
        <v>-0.77400000000000002</v>
      </c>
      <c r="AB73" s="62"/>
      <c r="AC73" s="64">
        <f t="shared" si="7"/>
        <v>-15.480000000000008</v>
      </c>
      <c r="AD73" s="64">
        <f t="shared" si="11"/>
        <v>0</v>
      </c>
    </row>
    <row r="74" spans="1:38" x14ac:dyDescent="0.3">
      <c r="A74" s="59">
        <v>45567</v>
      </c>
      <c r="B74" s="60" t="s">
        <v>171</v>
      </c>
      <c r="C74" s="59"/>
      <c r="D74" s="59" t="s">
        <v>211</v>
      </c>
      <c r="E74" s="61">
        <v>-27.68</v>
      </c>
      <c r="F74" s="62"/>
      <c r="G74" s="64">
        <f t="shared" si="12"/>
        <v>20436.120000000003</v>
      </c>
      <c r="H74" s="62">
        <f t="shared" si="13"/>
        <v>-1.3839999999999999</v>
      </c>
      <c r="I74" s="62">
        <f t="shared" si="13"/>
        <v>-1.3839999999999999</v>
      </c>
      <c r="J74" s="62">
        <f t="shared" si="13"/>
        <v>-1.3839999999999999</v>
      </c>
      <c r="K74" s="62">
        <f t="shared" si="13"/>
        <v>-1.3839999999999999</v>
      </c>
      <c r="L74" s="62">
        <f t="shared" si="13"/>
        <v>-1.3839999999999999</v>
      </c>
      <c r="M74" s="62">
        <f t="shared" si="13"/>
        <v>-1.3839999999999999</v>
      </c>
      <c r="N74" s="62">
        <f t="shared" si="13"/>
        <v>-1.3839999999999999</v>
      </c>
      <c r="O74" s="62">
        <f t="shared" si="13"/>
        <v>-1.3839999999999999</v>
      </c>
      <c r="P74" s="62">
        <f t="shared" si="13"/>
        <v>-1.3839999999999999</v>
      </c>
      <c r="Q74" s="62">
        <f t="shared" si="13"/>
        <v>-1.3839999999999999</v>
      </c>
      <c r="R74" s="62">
        <f t="shared" si="13"/>
        <v>-1.3839999999999999</v>
      </c>
      <c r="S74" s="62">
        <f t="shared" si="13"/>
        <v>-1.3839999999999999</v>
      </c>
      <c r="T74" s="62">
        <f t="shared" si="13"/>
        <v>-1.3839999999999999</v>
      </c>
      <c r="U74" s="62">
        <f t="shared" si="13"/>
        <v>-1.3839999999999999</v>
      </c>
      <c r="V74" s="62">
        <f t="shared" si="13"/>
        <v>-1.3839999999999999</v>
      </c>
      <c r="W74" s="62">
        <f t="shared" si="10"/>
        <v>-1.3839999999999999</v>
      </c>
      <c r="X74" s="62">
        <f t="shared" si="8"/>
        <v>-1.3839999999999999</v>
      </c>
      <c r="Y74" s="62">
        <f t="shared" si="8"/>
        <v>-1.3839999999999999</v>
      </c>
      <c r="Z74" s="62">
        <f t="shared" si="8"/>
        <v>-1.3839999999999999</v>
      </c>
      <c r="AA74" s="62">
        <f t="shared" si="8"/>
        <v>-1.3839999999999999</v>
      </c>
      <c r="AB74" s="62"/>
      <c r="AC74" s="64">
        <f t="shared" si="7"/>
        <v>-27.680000000000003</v>
      </c>
      <c r="AD74" s="64">
        <f t="shared" si="11"/>
        <v>0</v>
      </c>
    </row>
    <row r="75" spans="1:38" x14ac:dyDescent="0.3">
      <c r="A75" s="59">
        <v>45567</v>
      </c>
      <c r="B75" s="60" t="s">
        <v>171</v>
      </c>
      <c r="C75" s="59"/>
      <c r="D75" s="59" t="s">
        <v>212</v>
      </c>
      <c r="E75" s="61">
        <v>-37.96</v>
      </c>
      <c r="G75" s="64">
        <f t="shared" si="12"/>
        <v>20398.160000000003</v>
      </c>
      <c r="H75" s="62">
        <f t="shared" si="13"/>
        <v>-1.8980000000000001</v>
      </c>
      <c r="I75" s="62">
        <f t="shared" si="13"/>
        <v>-1.8980000000000001</v>
      </c>
      <c r="J75" s="62">
        <f t="shared" si="13"/>
        <v>-1.8980000000000001</v>
      </c>
      <c r="K75" s="62">
        <f t="shared" si="13"/>
        <v>-1.8980000000000001</v>
      </c>
      <c r="L75" s="62">
        <f t="shared" si="13"/>
        <v>-1.8980000000000001</v>
      </c>
      <c r="M75" s="62">
        <f t="shared" si="13"/>
        <v>-1.8980000000000001</v>
      </c>
      <c r="N75" s="62">
        <f t="shared" si="13"/>
        <v>-1.8980000000000001</v>
      </c>
      <c r="O75" s="62">
        <f t="shared" si="13"/>
        <v>-1.8980000000000001</v>
      </c>
      <c r="P75" s="62">
        <f t="shared" si="13"/>
        <v>-1.8980000000000001</v>
      </c>
      <c r="Q75" s="62">
        <f t="shared" si="13"/>
        <v>-1.8980000000000001</v>
      </c>
      <c r="R75" s="62">
        <f t="shared" si="13"/>
        <v>-1.8980000000000001</v>
      </c>
      <c r="S75" s="62">
        <f t="shared" si="13"/>
        <v>-1.8980000000000001</v>
      </c>
      <c r="T75" s="62">
        <f t="shared" si="13"/>
        <v>-1.8980000000000001</v>
      </c>
      <c r="U75" s="62">
        <f t="shared" si="13"/>
        <v>-1.8980000000000001</v>
      </c>
      <c r="V75" s="62">
        <f t="shared" si="13"/>
        <v>-1.8980000000000001</v>
      </c>
      <c r="W75" s="62">
        <f t="shared" si="10"/>
        <v>-1.8980000000000001</v>
      </c>
      <c r="X75" s="62">
        <f t="shared" si="8"/>
        <v>-1.8980000000000001</v>
      </c>
      <c r="Y75" s="62">
        <f t="shared" si="8"/>
        <v>-1.8980000000000001</v>
      </c>
      <c r="Z75" s="62">
        <f t="shared" si="8"/>
        <v>-1.8980000000000001</v>
      </c>
      <c r="AA75" s="62">
        <f t="shared" si="8"/>
        <v>-1.8980000000000001</v>
      </c>
      <c r="AB75" s="62"/>
      <c r="AC75" s="64">
        <f t="shared" si="7"/>
        <v>-37.960000000000008</v>
      </c>
      <c r="AD75" s="64">
        <f t="shared" si="11"/>
        <v>0</v>
      </c>
    </row>
    <row r="76" spans="1:38" x14ac:dyDescent="0.3">
      <c r="A76" s="59">
        <v>45568</v>
      </c>
      <c r="B76" s="60" t="s">
        <v>13</v>
      </c>
      <c r="C76" s="59"/>
      <c r="D76" s="55" t="s">
        <v>354</v>
      </c>
      <c r="E76" s="61">
        <v>2000</v>
      </c>
      <c r="F76" s="62"/>
      <c r="G76" s="64">
        <f t="shared" si="12"/>
        <v>22398.160000000003</v>
      </c>
      <c r="H76" s="62"/>
      <c r="I76" s="62"/>
      <c r="J76" s="62"/>
      <c r="K76" s="62"/>
      <c r="L76" s="62"/>
      <c r="M76" s="62"/>
      <c r="N76" s="62"/>
      <c r="O76" s="62"/>
      <c r="P76" s="62">
        <v>2000</v>
      </c>
      <c r="Q76" s="62"/>
      <c r="R76" s="62"/>
      <c r="S76" s="62"/>
      <c r="T76" s="62"/>
      <c r="U76" s="62"/>
      <c r="V76" s="62"/>
      <c r="W76" s="62"/>
      <c r="X76" s="62"/>
      <c r="Y76" s="62"/>
      <c r="Z76" s="62"/>
      <c r="AA76" s="62"/>
      <c r="AB76" s="62"/>
      <c r="AC76" s="64">
        <f t="shared" si="7"/>
        <v>2000</v>
      </c>
      <c r="AD76" s="64">
        <f t="shared" si="11"/>
        <v>0</v>
      </c>
    </row>
    <row r="77" spans="1:38" x14ac:dyDescent="0.3">
      <c r="A77" s="59">
        <v>45568</v>
      </c>
      <c r="B77" s="60" t="s">
        <v>13</v>
      </c>
      <c r="C77" s="59"/>
      <c r="D77" s="55" t="s">
        <v>354</v>
      </c>
      <c r="E77" s="61">
        <v>2000</v>
      </c>
      <c r="F77" s="62"/>
      <c r="G77" s="64">
        <f t="shared" si="12"/>
        <v>24398.160000000003</v>
      </c>
      <c r="H77" s="62"/>
      <c r="I77" s="62"/>
      <c r="J77" s="62"/>
      <c r="K77" s="62"/>
      <c r="L77" s="62"/>
      <c r="M77" s="62"/>
      <c r="N77" s="62"/>
      <c r="O77" s="62"/>
      <c r="P77" s="62"/>
      <c r="Q77" s="62"/>
      <c r="R77" s="62">
        <v>2000</v>
      </c>
      <c r="S77" s="62"/>
      <c r="T77" s="62"/>
      <c r="U77" s="62"/>
      <c r="V77" s="62"/>
      <c r="W77" s="62"/>
      <c r="X77" s="62"/>
      <c r="Y77" s="62"/>
      <c r="Z77" s="62"/>
      <c r="AA77" s="62"/>
      <c r="AB77" s="62"/>
      <c r="AC77" s="64">
        <f t="shared" si="7"/>
        <v>2000</v>
      </c>
      <c r="AD77" s="64">
        <f t="shared" si="11"/>
        <v>0</v>
      </c>
    </row>
    <row r="78" spans="1:38" x14ac:dyDescent="0.3">
      <c r="A78" s="59">
        <v>45568</v>
      </c>
      <c r="B78" s="60" t="s">
        <v>13</v>
      </c>
      <c r="C78" s="59"/>
      <c r="D78" s="55" t="s">
        <v>354</v>
      </c>
      <c r="E78" s="61">
        <v>2000</v>
      </c>
      <c r="F78" s="62"/>
      <c r="G78" s="64">
        <f t="shared" si="12"/>
        <v>26398.160000000003</v>
      </c>
      <c r="H78" s="62"/>
      <c r="I78" s="62"/>
      <c r="J78" s="62"/>
      <c r="K78" s="62"/>
      <c r="L78" s="62"/>
      <c r="M78" s="62"/>
      <c r="N78" s="62"/>
      <c r="O78" s="62"/>
      <c r="P78" s="62"/>
      <c r="Q78" s="62"/>
      <c r="R78" s="62"/>
      <c r="S78" s="62"/>
      <c r="T78" s="62"/>
      <c r="U78" s="62"/>
      <c r="V78" s="62">
        <v>2000</v>
      </c>
      <c r="W78" s="62"/>
      <c r="X78" s="62"/>
      <c r="Y78" s="62"/>
      <c r="Z78" s="62"/>
      <c r="AA78" s="62"/>
      <c r="AB78" s="62"/>
      <c r="AC78" s="64">
        <f>SUM(H78:AB78)</f>
        <v>2000</v>
      </c>
      <c r="AD78" s="64">
        <f t="shared" si="11"/>
        <v>0</v>
      </c>
    </row>
    <row r="79" spans="1:38" x14ac:dyDescent="0.3">
      <c r="A79" s="59">
        <v>45568</v>
      </c>
      <c r="B79" s="60" t="s">
        <v>13</v>
      </c>
      <c r="C79" s="59"/>
      <c r="D79" s="55" t="s">
        <v>354</v>
      </c>
      <c r="E79" s="61">
        <v>2000</v>
      </c>
      <c r="F79" s="62"/>
      <c r="G79" s="64">
        <f t="shared" si="12"/>
        <v>28398.160000000003</v>
      </c>
      <c r="H79" s="62"/>
      <c r="I79" s="62"/>
      <c r="J79" s="62"/>
      <c r="K79" s="62"/>
      <c r="L79" s="62"/>
      <c r="M79" s="62"/>
      <c r="N79" s="62"/>
      <c r="O79" s="62"/>
      <c r="P79" s="62"/>
      <c r="Q79" s="62"/>
      <c r="R79" s="62"/>
      <c r="S79" s="62"/>
      <c r="T79" s="62"/>
      <c r="U79" s="62"/>
      <c r="V79" s="62"/>
      <c r="W79" s="62"/>
      <c r="X79" s="62"/>
      <c r="Y79" s="62"/>
      <c r="Z79" s="62">
        <v>2000</v>
      </c>
      <c r="AA79" s="62"/>
      <c r="AB79" s="62"/>
      <c r="AC79" s="64">
        <f>SUM(H79:AB79)</f>
        <v>2000</v>
      </c>
      <c r="AD79" s="64">
        <f t="shared" si="11"/>
        <v>0</v>
      </c>
    </row>
    <row r="80" spans="1:38" x14ac:dyDescent="0.3">
      <c r="A80" s="59">
        <v>45568</v>
      </c>
      <c r="B80" s="60" t="s">
        <v>13</v>
      </c>
      <c r="C80" s="59"/>
      <c r="D80" s="55" t="s">
        <v>354</v>
      </c>
      <c r="E80" s="61">
        <v>2000</v>
      </c>
      <c r="F80" s="62"/>
      <c r="G80" s="64">
        <f t="shared" si="12"/>
        <v>30398.160000000003</v>
      </c>
      <c r="H80" s="62"/>
      <c r="I80" s="62"/>
      <c r="J80" s="62"/>
      <c r="K80" s="62"/>
      <c r="L80" s="62"/>
      <c r="M80" s="62"/>
      <c r="N80" s="62"/>
      <c r="O80" s="62"/>
      <c r="P80" s="62"/>
      <c r="Q80" s="62">
        <v>2000</v>
      </c>
      <c r="R80" s="62"/>
      <c r="S80" s="62"/>
      <c r="T80" s="62"/>
      <c r="U80" s="62"/>
      <c r="V80" s="62"/>
      <c r="W80" s="62"/>
      <c r="X80" s="62"/>
      <c r="Y80" s="62"/>
      <c r="Z80" s="62"/>
      <c r="AA80" s="62"/>
      <c r="AB80" s="62"/>
      <c r="AC80" s="64">
        <f t="shared" si="7"/>
        <v>2000</v>
      </c>
      <c r="AD80" s="64">
        <f t="shared" si="11"/>
        <v>0</v>
      </c>
    </row>
    <row r="81" spans="1:30" x14ac:dyDescent="0.3">
      <c r="A81" s="92">
        <v>45569</v>
      </c>
      <c r="B81" s="96" t="s">
        <v>171</v>
      </c>
      <c r="C81" s="92"/>
      <c r="D81" s="94" t="s">
        <v>213</v>
      </c>
      <c r="E81" s="95">
        <v>-267.18</v>
      </c>
      <c r="F81" s="90"/>
      <c r="G81" s="64">
        <f t="shared" si="12"/>
        <v>30130.980000000003</v>
      </c>
      <c r="H81" s="62">
        <f t="shared" ref="H81:W84" si="14">$E81/20</f>
        <v>-13.359</v>
      </c>
      <c r="I81" s="62">
        <f t="shared" si="14"/>
        <v>-13.359</v>
      </c>
      <c r="J81" s="62">
        <f t="shared" si="14"/>
        <v>-13.359</v>
      </c>
      <c r="K81" s="62">
        <f t="shared" si="14"/>
        <v>-13.359</v>
      </c>
      <c r="L81" s="62">
        <f t="shared" si="14"/>
        <v>-13.359</v>
      </c>
      <c r="M81" s="62">
        <f t="shared" si="14"/>
        <v>-13.359</v>
      </c>
      <c r="N81" s="62">
        <f t="shared" si="14"/>
        <v>-13.359</v>
      </c>
      <c r="O81" s="62">
        <f t="shared" si="14"/>
        <v>-13.359</v>
      </c>
      <c r="P81" s="62">
        <f t="shared" si="14"/>
        <v>-13.359</v>
      </c>
      <c r="Q81" s="62">
        <f t="shared" si="14"/>
        <v>-13.359</v>
      </c>
      <c r="R81" s="62">
        <f t="shared" si="14"/>
        <v>-13.359</v>
      </c>
      <c r="S81" s="62">
        <f t="shared" si="14"/>
        <v>-13.359</v>
      </c>
      <c r="T81" s="62">
        <f t="shared" si="14"/>
        <v>-13.359</v>
      </c>
      <c r="U81" s="62">
        <f t="shared" si="14"/>
        <v>-13.359</v>
      </c>
      <c r="V81" s="62">
        <f t="shared" si="14"/>
        <v>-13.359</v>
      </c>
      <c r="W81" s="62">
        <f t="shared" si="14"/>
        <v>-13.359</v>
      </c>
      <c r="X81" s="62">
        <f t="shared" ref="X81:AA84" si="15">$E81/20</f>
        <v>-13.359</v>
      </c>
      <c r="Y81" s="62">
        <f t="shared" si="15"/>
        <v>-13.359</v>
      </c>
      <c r="Z81" s="62">
        <f t="shared" si="15"/>
        <v>-13.359</v>
      </c>
      <c r="AA81" s="62">
        <f t="shared" si="15"/>
        <v>-13.359</v>
      </c>
      <c r="AB81" s="72"/>
      <c r="AC81" s="73">
        <f t="shared" si="7"/>
        <v>-267.18000000000006</v>
      </c>
      <c r="AD81" s="64">
        <f t="shared" si="11"/>
        <v>0</v>
      </c>
    </row>
    <row r="82" spans="1:30" x14ac:dyDescent="0.3">
      <c r="A82" s="92">
        <v>45569</v>
      </c>
      <c r="B82" s="96" t="s">
        <v>171</v>
      </c>
      <c r="C82" s="92"/>
      <c r="D82" s="94" t="s">
        <v>214</v>
      </c>
      <c r="E82" s="95">
        <v>-200.39</v>
      </c>
      <c r="F82" s="89"/>
      <c r="G82" s="64">
        <f t="shared" si="12"/>
        <v>29930.590000000004</v>
      </c>
      <c r="H82" s="62">
        <f t="shared" si="14"/>
        <v>-10.019499999999999</v>
      </c>
      <c r="I82" s="62">
        <f t="shared" si="14"/>
        <v>-10.019499999999999</v>
      </c>
      <c r="J82" s="62">
        <f t="shared" si="14"/>
        <v>-10.019499999999999</v>
      </c>
      <c r="K82" s="62">
        <f t="shared" si="14"/>
        <v>-10.019499999999999</v>
      </c>
      <c r="L82" s="62">
        <f t="shared" si="14"/>
        <v>-10.019499999999999</v>
      </c>
      <c r="M82" s="62">
        <f t="shared" si="14"/>
        <v>-10.019499999999999</v>
      </c>
      <c r="N82" s="62">
        <f t="shared" si="14"/>
        <v>-10.019499999999999</v>
      </c>
      <c r="O82" s="62">
        <f t="shared" si="14"/>
        <v>-10.019499999999999</v>
      </c>
      <c r="P82" s="62">
        <f t="shared" si="14"/>
        <v>-10.019499999999999</v>
      </c>
      <c r="Q82" s="62">
        <f t="shared" si="14"/>
        <v>-10.019499999999999</v>
      </c>
      <c r="R82" s="62">
        <f t="shared" si="14"/>
        <v>-10.019499999999999</v>
      </c>
      <c r="S82" s="62">
        <f t="shared" si="14"/>
        <v>-10.019499999999999</v>
      </c>
      <c r="T82" s="62">
        <f t="shared" si="14"/>
        <v>-10.019499999999999</v>
      </c>
      <c r="U82" s="62">
        <f t="shared" si="14"/>
        <v>-10.019499999999999</v>
      </c>
      <c r="V82" s="62">
        <f t="shared" si="14"/>
        <v>-10.019499999999999</v>
      </c>
      <c r="W82" s="62">
        <f t="shared" si="14"/>
        <v>-10.019499999999999</v>
      </c>
      <c r="X82" s="62">
        <f t="shared" si="15"/>
        <v>-10.019499999999999</v>
      </c>
      <c r="Y82" s="62">
        <f t="shared" si="15"/>
        <v>-10.019499999999999</v>
      </c>
      <c r="Z82" s="62">
        <f t="shared" si="15"/>
        <v>-10.019499999999999</v>
      </c>
      <c r="AA82" s="62">
        <f t="shared" si="15"/>
        <v>-10.019499999999999</v>
      </c>
      <c r="AB82" s="72"/>
      <c r="AC82" s="73">
        <f t="shared" si="7"/>
        <v>-200.38999999999993</v>
      </c>
      <c r="AD82" s="64">
        <f t="shared" si="11"/>
        <v>0</v>
      </c>
    </row>
    <row r="83" spans="1:30" x14ac:dyDescent="0.3">
      <c r="A83" s="92">
        <v>45574</v>
      </c>
      <c r="B83" s="96" t="s">
        <v>13</v>
      </c>
      <c r="C83" s="92"/>
      <c r="D83" s="55" t="s">
        <v>354</v>
      </c>
      <c r="E83" s="95">
        <v>2000</v>
      </c>
      <c r="G83" s="129">
        <f t="shared" si="12"/>
        <v>31930.590000000004</v>
      </c>
      <c r="H83" s="72"/>
      <c r="I83" s="72"/>
      <c r="J83" s="72"/>
      <c r="K83" s="72"/>
      <c r="L83" s="72"/>
      <c r="M83" s="72"/>
      <c r="N83" s="72"/>
      <c r="O83" s="72"/>
      <c r="P83" s="72"/>
      <c r="Q83" s="72"/>
      <c r="R83" s="72"/>
      <c r="S83" s="72"/>
      <c r="T83" s="72"/>
      <c r="U83" s="72">
        <v>2000</v>
      </c>
      <c r="V83" s="72"/>
      <c r="W83" s="72"/>
      <c r="X83" s="72"/>
      <c r="Y83" s="72"/>
      <c r="Z83" s="72"/>
      <c r="AA83" s="72"/>
      <c r="AB83" s="72"/>
      <c r="AC83" s="73">
        <f t="shared" si="7"/>
        <v>2000</v>
      </c>
      <c r="AD83" s="64">
        <f t="shared" si="11"/>
        <v>0</v>
      </c>
    </row>
    <row r="84" spans="1:30" x14ac:dyDescent="0.3">
      <c r="A84" s="92">
        <v>45575</v>
      </c>
      <c r="B84" s="96">
        <v>1775</v>
      </c>
      <c r="C84" s="92" t="s">
        <v>215</v>
      </c>
      <c r="D84" s="94" t="s">
        <v>216</v>
      </c>
      <c r="E84" s="95">
        <v>-2250</v>
      </c>
      <c r="F84" s="90"/>
      <c r="G84" s="64">
        <f t="shared" si="12"/>
        <v>29680.590000000004</v>
      </c>
      <c r="H84" s="62">
        <f t="shared" si="14"/>
        <v>-112.5</v>
      </c>
      <c r="I84" s="62">
        <f t="shared" si="14"/>
        <v>-112.5</v>
      </c>
      <c r="J84" s="62">
        <f t="shared" si="14"/>
        <v>-112.5</v>
      </c>
      <c r="K84" s="62">
        <f t="shared" si="14"/>
        <v>-112.5</v>
      </c>
      <c r="L84" s="62">
        <f t="shared" si="14"/>
        <v>-112.5</v>
      </c>
      <c r="M84" s="62">
        <f t="shared" si="14"/>
        <v>-112.5</v>
      </c>
      <c r="N84" s="62">
        <f t="shared" si="14"/>
        <v>-112.5</v>
      </c>
      <c r="O84" s="62">
        <f t="shared" si="14"/>
        <v>-112.5</v>
      </c>
      <c r="P84" s="62">
        <f t="shared" si="14"/>
        <v>-112.5</v>
      </c>
      <c r="Q84" s="62">
        <f t="shared" si="14"/>
        <v>-112.5</v>
      </c>
      <c r="R84" s="62">
        <f t="shared" si="14"/>
        <v>-112.5</v>
      </c>
      <c r="S84" s="62">
        <f t="shared" si="14"/>
        <v>-112.5</v>
      </c>
      <c r="T84" s="62">
        <f t="shared" si="14"/>
        <v>-112.5</v>
      </c>
      <c r="U84" s="62">
        <f t="shared" si="14"/>
        <v>-112.5</v>
      </c>
      <c r="V84" s="62">
        <f t="shared" si="14"/>
        <v>-112.5</v>
      </c>
      <c r="W84" s="62">
        <f t="shared" si="14"/>
        <v>-112.5</v>
      </c>
      <c r="X84" s="62">
        <f t="shared" si="15"/>
        <v>-112.5</v>
      </c>
      <c r="Y84" s="62">
        <f t="shared" si="15"/>
        <v>-112.5</v>
      </c>
      <c r="Z84" s="62">
        <f t="shared" si="15"/>
        <v>-112.5</v>
      </c>
      <c r="AA84" s="62">
        <f t="shared" si="15"/>
        <v>-112.5</v>
      </c>
      <c r="AB84" s="72"/>
      <c r="AC84" s="73">
        <f t="shared" si="7"/>
        <v>-2250</v>
      </c>
      <c r="AD84" s="64">
        <f t="shared" si="11"/>
        <v>0</v>
      </c>
    </row>
    <row r="85" spans="1:30" x14ac:dyDescent="0.3">
      <c r="A85" s="92">
        <v>45582</v>
      </c>
      <c r="B85" s="96" t="s">
        <v>13</v>
      </c>
      <c r="C85" s="92"/>
      <c r="D85" s="55" t="s">
        <v>354</v>
      </c>
      <c r="E85" s="95">
        <v>2000</v>
      </c>
      <c r="F85" s="90"/>
      <c r="G85" s="64">
        <f t="shared" si="12"/>
        <v>31680.590000000004</v>
      </c>
      <c r="H85" s="72"/>
      <c r="I85" s="72"/>
      <c r="J85" s="72"/>
      <c r="K85" s="72"/>
      <c r="L85" s="72">
        <v>2000</v>
      </c>
      <c r="M85" s="72"/>
      <c r="N85" s="72"/>
      <c r="O85" s="72"/>
      <c r="P85" s="72"/>
      <c r="Q85" s="72"/>
      <c r="R85" s="72"/>
      <c r="S85" s="72"/>
      <c r="T85" s="72"/>
      <c r="U85" s="72"/>
      <c r="V85" s="72"/>
      <c r="W85" s="72"/>
      <c r="X85" s="72"/>
      <c r="Y85" s="72"/>
      <c r="Z85" s="72"/>
      <c r="AA85" s="72"/>
      <c r="AB85" s="72"/>
      <c r="AC85" s="73">
        <f t="shared" si="7"/>
        <v>2000</v>
      </c>
      <c r="AD85" s="64">
        <f t="shared" si="11"/>
        <v>0</v>
      </c>
    </row>
    <row r="86" spans="1:30" x14ac:dyDescent="0.3">
      <c r="A86" s="92">
        <v>45582</v>
      </c>
      <c r="B86" s="96" t="s">
        <v>13</v>
      </c>
      <c r="C86" s="92"/>
      <c r="D86" s="55" t="s">
        <v>354</v>
      </c>
      <c r="E86" s="95">
        <v>2000</v>
      </c>
      <c r="G86" s="64">
        <f t="shared" si="12"/>
        <v>33680.590000000004</v>
      </c>
      <c r="H86" s="72"/>
      <c r="I86" s="72"/>
      <c r="J86" s="72"/>
      <c r="K86" s="72"/>
      <c r="L86" s="72"/>
      <c r="M86" s="72">
        <v>2000</v>
      </c>
      <c r="N86" s="72"/>
      <c r="O86" s="72"/>
      <c r="P86" s="72"/>
      <c r="Q86" s="72"/>
      <c r="R86" s="72"/>
      <c r="S86" s="72"/>
      <c r="T86" s="72"/>
      <c r="U86" s="72"/>
      <c r="V86" s="72"/>
      <c r="W86" s="72"/>
      <c r="X86" s="72"/>
      <c r="Y86" s="72"/>
      <c r="Z86" s="72"/>
      <c r="AA86" s="72"/>
      <c r="AB86" s="72"/>
      <c r="AC86" s="73">
        <f t="shared" si="7"/>
        <v>2000</v>
      </c>
      <c r="AD86" s="64">
        <f t="shared" si="11"/>
        <v>0</v>
      </c>
    </row>
    <row r="87" spans="1:30" x14ac:dyDescent="0.3">
      <c r="A87" s="92">
        <v>45583</v>
      </c>
      <c r="B87" s="96" t="s">
        <v>13</v>
      </c>
      <c r="C87" s="92"/>
      <c r="D87" s="55" t="s">
        <v>354</v>
      </c>
      <c r="E87" s="95">
        <v>2000</v>
      </c>
      <c r="F87" s="89"/>
      <c r="G87" s="64">
        <f t="shared" si="12"/>
        <v>35680.590000000004</v>
      </c>
      <c r="H87" s="72"/>
      <c r="I87" s="72">
        <v>2000</v>
      </c>
      <c r="J87" s="72"/>
      <c r="K87" s="72"/>
      <c r="L87" s="72"/>
      <c r="M87" s="72"/>
      <c r="N87" s="72"/>
      <c r="O87" s="72"/>
      <c r="P87" s="72"/>
      <c r="Q87" s="72"/>
      <c r="R87" s="72"/>
      <c r="S87" s="72"/>
      <c r="T87" s="72"/>
      <c r="U87" s="72"/>
      <c r="V87" s="72"/>
      <c r="W87" s="72"/>
      <c r="X87" s="72"/>
      <c r="Y87" s="72"/>
      <c r="Z87" s="72"/>
      <c r="AA87" s="72"/>
      <c r="AB87" s="72"/>
      <c r="AC87" s="73">
        <f t="shared" si="7"/>
        <v>2000</v>
      </c>
      <c r="AD87" s="64">
        <f t="shared" si="11"/>
        <v>0</v>
      </c>
    </row>
    <row r="88" spans="1:30" x14ac:dyDescent="0.3">
      <c r="A88" s="92">
        <v>45590</v>
      </c>
      <c r="B88" s="96" t="s">
        <v>13</v>
      </c>
      <c r="C88" s="92"/>
      <c r="D88" s="55" t="s">
        <v>354</v>
      </c>
      <c r="E88" s="95">
        <v>4000</v>
      </c>
      <c r="F88" s="90"/>
      <c r="G88" s="64">
        <f t="shared" si="12"/>
        <v>39680.590000000004</v>
      </c>
      <c r="H88" s="72"/>
      <c r="I88" s="72"/>
      <c r="J88" s="72"/>
      <c r="K88" s="72">
        <v>4000</v>
      </c>
      <c r="L88" s="72"/>
      <c r="M88" s="72"/>
      <c r="N88" s="72"/>
      <c r="O88" s="72"/>
      <c r="P88" s="72"/>
      <c r="Q88" s="72"/>
      <c r="R88" s="72"/>
      <c r="S88" s="72"/>
      <c r="T88" s="72"/>
      <c r="U88" s="72"/>
      <c r="V88" s="72"/>
      <c r="W88" s="72"/>
      <c r="X88" s="72"/>
      <c r="Y88" s="72"/>
      <c r="Z88" s="72"/>
      <c r="AA88" s="72"/>
      <c r="AB88" s="72"/>
      <c r="AC88" s="73">
        <f t="shared" si="7"/>
        <v>4000</v>
      </c>
      <c r="AD88" s="64">
        <f t="shared" si="11"/>
        <v>0</v>
      </c>
    </row>
    <row r="89" spans="1:30" x14ac:dyDescent="0.3">
      <c r="A89" s="92">
        <v>45594</v>
      </c>
      <c r="B89" s="96">
        <v>1683</v>
      </c>
      <c r="C89" s="92" t="s">
        <v>217</v>
      </c>
      <c r="D89" s="94" t="s">
        <v>218</v>
      </c>
      <c r="E89" s="95">
        <v>-337.5</v>
      </c>
      <c r="F89" s="90"/>
      <c r="G89" s="64">
        <f t="shared" si="12"/>
        <v>39343.090000000004</v>
      </c>
      <c r="H89" s="62">
        <f t="shared" ref="H89:AA89" si="16">$E89/20</f>
        <v>-16.875</v>
      </c>
      <c r="I89" s="62">
        <f t="shared" si="16"/>
        <v>-16.875</v>
      </c>
      <c r="J89" s="62">
        <f t="shared" si="16"/>
        <v>-16.875</v>
      </c>
      <c r="K89" s="62">
        <f t="shared" si="16"/>
        <v>-16.875</v>
      </c>
      <c r="L89" s="62">
        <f t="shared" si="16"/>
        <v>-16.875</v>
      </c>
      <c r="M89" s="62">
        <f t="shared" si="16"/>
        <v>-16.875</v>
      </c>
      <c r="N89" s="62">
        <f t="shared" si="16"/>
        <v>-16.875</v>
      </c>
      <c r="O89" s="62">
        <f t="shared" si="16"/>
        <v>-16.875</v>
      </c>
      <c r="P89" s="62">
        <f t="shared" si="16"/>
        <v>-16.875</v>
      </c>
      <c r="Q89" s="62">
        <f t="shared" si="16"/>
        <v>-16.875</v>
      </c>
      <c r="R89" s="62">
        <f t="shared" si="16"/>
        <v>-16.875</v>
      </c>
      <c r="S89" s="62">
        <f t="shared" si="16"/>
        <v>-16.875</v>
      </c>
      <c r="T89" s="62">
        <f t="shared" si="16"/>
        <v>-16.875</v>
      </c>
      <c r="U89" s="62">
        <f t="shared" si="16"/>
        <v>-16.875</v>
      </c>
      <c r="V89" s="62">
        <f t="shared" si="16"/>
        <v>-16.875</v>
      </c>
      <c r="W89" s="62">
        <f t="shared" si="16"/>
        <v>-16.875</v>
      </c>
      <c r="X89" s="62">
        <f t="shared" si="16"/>
        <v>-16.875</v>
      </c>
      <c r="Y89" s="62">
        <f t="shared" si="16"/>
        <v>-16.875</v>
      </c>
      <c r="Z89" s="62">
        <f t="shared" si="16"/>
        <v>-16.875</v>
      </c>
      <c r="AA89" s="62">
        <f t="shared" si="16"/>
        <v>-16.875</v>
      </c>
      <c r="AB89" s="72"/>
      <c r="AC89" s="73">
        <f t="shared" si="7"/>
        <v>-337.5</v>
      </c>
      <c r="AD89" s="64">
        <f t="shared" si="11"/>
        <v>0</v>
      </c>
    </row>
    <row r="90" spans="1:30" x14ac:dyDescent="0.3">
      <c r="A90" s="92">
        <v>45594</v>
      </c>
      <c r="B90" s="96" t="s">
        <v>13</v>
      </c>
      <c r="C90" s="92"/>
      <c r="D90" s="55" t="s">
        <v>354</v>
      </c>
      <c r="E90" s="95">
        <v>2000</v>
      </c>
      <c r="F90" s="90"/>
      <c r="G90" s="64">
        <f t="shared" si="12"/>
        <v>41343.090000000004</v>
      </c>
      <c r="H90" s="72"/>
      <c r="I90" s="72"/>
      <c r="J90" s="72"/>
      <c r="K90" s="72"/>
      <c r="L90" s="72"/>
      <c r="M90" s="72"/>
      <c r="N90" s="72"/>
      <c r="O90" s="72"/>
      <c r="P90" s="72"/>
      <c r="Q90" s="72">
        <v>2000</v>
      </c>
      <c r="R90" s="72"/>
      <c r="S90" s="72"/>
      <c r="T90" s="72"/>
      <c r="U90" s="72"/>
      <c r="V90" s="72"/>
      <c r="W90" s="72"/>
      <c r="X90" s="72"/>
      <c r="Y90" s="72"/>
      <c r="Z90" s="72"/>
      <c r="AA90" s="72"/>
      <c r="AB90" s="72"/>
      <c r="AC90" s="73">
        <f t="shared" si="7"/>
        <v>2000</v>
      </c>
      <c r="AD90" s="64">
        <f t="shared" si="11"/>
        <v>0</v>
      </c>
    </row>
    <row r="91" spans="1:30" x14ac:dyDescent="0.3">
      <c r="A91" s="92">
        <v>45594</v>
      </c>
      <c r="B91" s="96" t="s">
        <v>13</v>
      </c>
      <c r="C91" s="92"/>
      <c r="D91" s="55" t="s">
        <v>354</v>
      </c>
      <c r="E91" s="95">
        <v>4000</v>
      </c>
      <c r="F91" s="90"/>
      <c r="G91" s="64">
        <f t="shared" si="12"/>
        <v>45343.090000000004</v>
      </c>
      <c r="H91" s="72"/>
      <c r="I91" s="72"/>
      <c r="J91" s="72"/>
      <c r="K91" s="72"/>
      <c r="L91" s="72"/>
      <c r="M91" s="72"/>
      <c r="N91" s="72"/>
      <c r="O91" s="72"/>
      <c r="P91" s="72"/>
      <c r="Q91" s="72"/>
      <c r="R91" s="72"/>
      <c r="S91" s="72"/>
      <c r="T91" s="72">
        <v>4000</v>
      </c>
      <c r="U91" s="72"/>
      <c r="V91" s="72"/>
      <c r="W91" s="72"/>
      <c r="X91" s="72"/>
      <c r="Y91" s="72"/>
      <c r="Z91" s="72"/>
      <c r="AA91" s="72"/>
      <c r="AB91" s="72"/>
      <c r="AC91" s="73">
        <f t="shared" si="7"/>
        <v>4000</v>
      </c>
      <c r="AD91" s="64">
        <f t="shared" si="11"/>
        <v>0</v>
      </c>
    </row>
    <row r="92" spans="1:30" x14ac:dyDescent="0.3">
      <c r="A92" s="92">
        <v>45595</v>
      </c>
      <c r="B92" s="96" t="s">
        <v>13</v>
      </c>
      <c r="C92" s="92"/>
      <c r="D92" s="55" t="s">
        <v>354</v>
      </c>
      <c r="E92" s="95">
        <v>2000</v>
      </c>
      <c r="F92" s="90"/>
      <c r="G92" s="64">
        <f t="shared" si="12"/>
        <v>47343.090000000004</v>
      </c>
      <c r="H92" s="72"/>
      <c r="I92" s="72"/>
      <c r="J92" s="72"/>
      <c r="K92" s="72"/>
      <c r="L92" s="72"/>
      <c r="M92" s="72"/>
      <c r="N92" s="72"/>
      <c r="O92" s="72"/>
      <c r="P92" s="72"/>
      <c r="Q92" s="72"/>
      <c r="R92" s="72"/>
      <c r="S92" s="72"/>
      <c r="T92" s="72"/>
      <c r="U92" s="72"/>
      <c r="V92" s="72"/>
      <c r="W92" s="72"/>
      <c r="X92" s="72"/>
      <c r="Y92" s="72">
        <v>2000</v>
      </c>
      <c r="Z92" s="72"/>
      <c r="AA92" s="72"/>
      <c r="AB92" s="72"/>
      <c r="AC92" s="73">
        <f t="shared" si="7"/>
        <v>2000</v>
      </c>
      <c r="AD92" s="64">
        <f t="shared" si="11"/>
        <v>0</v>
      </c>
    </row>
    <row r="93" spans="1:30" x14ac:dyDescent="0.3">
      <c r="A93" s="92">
        <v>45595</v>
      </c>
      <c r="B93" s="96" t="s">
        <v>13</v>
      </c>
      <c r="C93" s="92"/>
      <c r="D93" s="55" t="s">
        <v>354</v>
      </c>
      <c r="E93" s="95">
        <v>2000</v>
      </c>
      <c r="F93" s="90"/>
      <c r="G93" s="64">
        <f t="shared" si="12"/>
        <v>49343.090000000004</v>
      </c>
      <c r="H93" s="72"/>
      <c r="I93" s="72"/>
      <c r="J93" s="72"/>
      <c r="K93" s="72"/>
      <c r="L93" s="72"/>
      <c r="M93" s="72"/>
      <c r="N93" s="72"/>
      <c r="O93" s="72"/>
      <c r="P93" s="72"/>
      <c r="Q93" s="72"/>
      <c r="R93" s="72">
        <v>2000</v>
      </c>
      <c r="S93" s="72"/>
      <c r="T93" s="72"/>
      <c r="U93" s="72"/>
      <c r="V93" s="72"/>
      <c r="W93" s="72"/>
      <c r="X93" s="72"/>
      <c r="Y93" s="72"/>
      <c r="Z93" s="72"/>
      <c r="AA93" s="72"/>
      <c r="AB93" s="72"/>
      <c r="AC93" s="73">
        <f t="shared" si="7"/>
        <v>2000</v>
      </c>
      <c r="AD93" s="64">
        <f t="shared" si="11"/>
        <v>0</v>
      </c>
    </row>
    <row r="94" spans="1:30" x14ac:dyDescent="0.3">
      <c r="A94" s="92">
        <v>45595</v>
      </c>
      <c r="B94" s="96" t="s">
        <v>13</v>
      </c>
      <c r="C94" s="92"/>
      <c r="D94" s="55" t="s">
        <v>354</v>
      </c>
      <c r="E94" s="95">
        <v>2000</v>
      </c>
      <c r="F94" s="90"/>
      <c r="G94" s="64">
        <f t="shared" si="12"/>
        <v>51343.090000000004</v>
      </c>
      <c r="H94" s="72"/>
      <c r="I94" s="72"/>
      <c r="J94" s="72">
        <v>2000</v>
      </c>
      <c r="K94" s="72"/>
      <c r="L94" s="72"/>
      <c r="M94" s="72"/>
      <c r="N94" s="72"/>
      <c r="O94" s="72"/>
      <c r="P94" s="72"/>
      <c r="Q94" s="72"/>
      <c r="R94" s="72"/>
      <c r="S94" s="72"/>
      <c r="T94" s="72"/>
      <c r="U94" s="72"/>
      <c r="V94" s="72"/>
      <c r="W94" s="72"/>
      <c r="X94" s="72"/>
      <c r="Y94" s="72"/>
      <c r="Z94" s="72"/>
      <c r="AA94" s="72"/>
      <c r="AB94" s="72"/>
      <c r="AC94" s="73">
        <f t="shared" si="7"/>
        <v>2000</v>
      </c>
      <c r="AD94" s="64">
        <f t="shared" si="11"/>
        <v>0</v>
      </c>
    </row>
    <row r="95" spans="1:30" x14ac:dyDescent="0.3">
      <c r="A95" s="92">
        <v>45595</v>
      </c>
      <c r="B95" s="96" t="s">
        <v>13</v>
      </c>
      <c r="C95" s="92"/>
      <c r="D95" s="55" t="s">
        <v>354</v>
      </c>
      <c r="E95" s="95">
        <v>2000</v>
      </c>
      <c r="F95" s="90"/>
      <c r="G95" s="64">
        <f t="shared" si="12"/>
        <v>53343.090000000004</v>
      </c>
      <c r="H95" s="72">
        <v>2000</v>
      </c>
      <c r="I95" s="72"/>
      <c r="J95" s="72"/>
      <c r="K95" s="72"/>
      <c r="L95" s="72"/>
      <c r="M95" s="72"/>
      <c r="N95" s="72"/>
      <c r="O95" s="72"/>
      <c r="P95" s="72"/>
      <c r="Q95" s="72"/>
      <c r="R95" s="72"/>
      <c r="S95" s="72"/>
      <c r="T95" s="72"/>
      <c r="U95" s="72"/>
      <c r="V95" s="72"/>
      <c r="W95" s="72"/>
      <c r="X95" s="72"/>
      <c r="Y95" s="72"/>
      <c r="Z95" s="72"/>
      <c r="AA95" s="72"/>
      <c r="AB95" s="72"/>
      <c r="AC95" s="73">
        <f t="shared" si="7"/>
        <v>2000</v>
      </c>
      <c r="AD95" s="64">
        <f t="shared" si="11"/>
        <v>0</v>
      </c>
    </row>
    <row r="96" spans="1:30" x14ac:dyDescent="0.3">
      <c r="A96" s="92">
        <v>45595</v>
      </c>
      <c r="B96" s="96" t="s">
        <v>13</v>
      </c>
      <c r="C96" s="92"/>
      <c r="D96" s="55" t="s">
        <v>354</v>
      </c>
      <c r="E96" s="95">
        <v>2000</v>
      </c>
      <c r="F96" s="90"/>
      <c r="G96" s="64">
        <f t="shared" si="12"/>
        <v>55343.090000000004</v>
      </c>
      <c r="H96" s="72"/>
      <c r="I96" s="72"/>
      <c r="J96" s="72"/>
      <c r="K96" s="72"/>
      <c r="L96" s="72"/>
      <c r="M96" s="72"/>
      <c r="N96" s="72">
        <v>2000</v>
      </c>
      <c r="O96" s="72"/>
      <c r="P96" s="72"/>
      <c r="Q96" s="72"/>
      <c r="R96" s="72"/>
      <c r="S96" s="72"/>
      <c r="T96" s="72"/>
      <c r="U96" s="72"/>
      <c r="V96" s="72"/>
      <c r="W96" s="72"/>
      <c r="X96" s="72"/>
      <c r="Y96" s="72"/>
      <c r="Z96" s="72"/>
      <c r="AA96" s="72"/>
      <c r="AB96" s="72"/>
      <c r="AC96" s="73">
        <f t="shared" si="7"/>
        <v>2000</v>
      </c>
      <c r="AD96" s="64">
        <f t="shared" si="11"/>
        <v>0</v>
      </c>
    </row>
    <row r="97" spans="1:38" x14ac:dyDescent="0.3">
      <c r="A97" s="92">
        <v>45595</v>
      </c>
      <c r="B97" s="96" t="s">
        <v>13</v>
      </c>
      <c r="C97" s="92"/>
      <c r="D97" s="55" t="s">
        <v>354</v>
      </c>
      <c r="E97" s="95">
        <v>2000</v>
      </c>
      <c r="F97" s="90"/>
      <c r="G97" s="64">
        <f t="shared" si="12"/>
        <v>57343.090000000004</v>
      </c>
      <c r="H97" s="72"/>
      <c r="I97" s="72"/>
      <c r="J97" s="72"/>
      <c r="K97" s="72"/>
      <c r="L97" s="72"/>
      <c r="M97" s="72"/>
      <c r="N97" s="72"/>
      <c r="O97" s="72"/>
      <c r="P97" s="72"/>
      <c r="Q97" s="72"/>
      <c r="R97" s="72"/>
      <c r="S97" s="72"/>
      <c r="T97" s="72"/>
      <c r="U97" s="72"/>
      <c r="V97" s="72"/>
      <c r="W97" s="72">
        <v>2000</v>
      </c>
      <c r="X97" s="72"/>
      <c r="Y97" s="72"/>
      <c r="Z97" s="72"/>
      <c r="AA97" s="72"/>
      <c r="AB97" s="72"/>
      <c r="AC97" s="73">
        <f t="shared" si="7"/>
        <v>2000</v>
      </c>
      <c r="AD97" s="64">
        <f t="shared" si="11"/>
        <v>0</v>
      </c>
    </row>
    <row r="98" spans="1:38" x14ac:dyDescent="0.3">
      <c r="A98" s="92">
        <v>45595</v>
      </c>
      <c r="B98" s="96" t="s">
        <v>13</v>
      </c>
      <c r="C98" s="92"/>
      <c r="D98" s="104" t="s">
        <v>222</v>
      </c>
      <c r="E98" s="95">
        <v>355</v>
      </c>
      <c r="F98" s="90"/>
      <c r="G98" s="64">
        <f t="shared" si="12"/>
        <v>57698.090000000004</v>
      </c>
      <c r="H98" s="62">
        <f t="shared" ref="H98:AA110" si="17">$E98/20</f>
        <v>17.75</v>
      </c>
      <c r="I98" s="62">
        <f t="shared" si="17"/>
        <v>17.75</v>
      </c>
      <c r="J98" s="62">
        <f t="shared" si="17"/>
        <v>17.75</v>
      </c>
      <c r="K98" s="62">
        <f t="shared" si="17"/>
        <v>17.75</v>
      </c>
      <c r="L98" s="62">
        <f t="shared" si="17"/>
        <v>17.75</v>
      </c>
      <c r="M98" s="62">
        <f t="shared" si="17"/>
        <v>17.75</v>
      </c>
      <c r="N98" s="62">
        <f t="shared" si="17"/>
        <v>17.75</v>
      </c>
      <c r="O98" s="62">
        <f t="shared" si="17"/>
        <v>17.75</v>
      </c>
      <c r="P98" s="62">
        <f t="shared" si="17"/>
        <v>17.75</v>
      </c>
      <c r="Q98" s="62">
        <f t="shared" si="17"/>
        <v>17.75</v>
      </c>
      <c r="R98" s="62">
        <f t="shared" si="17"/>
        <v>17.75</v>
      </c>
      <c r="S98" s="62">
        <f t="shared" si="17"/>
        <v>17.75</v>
      </c>
      <c r="T98" s="62">
        <f t="shared" si="17"/>
        <v>17.75</v>
      </c>
      <c r="U98" s="62">
        <f t="shared" si="17"/>
        <v>17.75</v>
      </c>
      <c r="V98" s="62">
        <f t="shared" si="17"/>
        <v>17.75</v>
      </c>
      <c r="W98" s="62">
        <f t="shared" si="17"/>
        <v>17.75</v>
      </c>
      <c r="X98" s="62">
        <f t="shared" si="17"/>
        <v>17.75</v>
      </c>
      <c r="Y98" s="62">
        <f t="shared" si="17"/>
        <v>17.75</v>
      </c>
      <c r="Z98" s="62">
        <f t="shared" si="17"/>
        <v>17.75</v>
      </c>
      <c r="AA98" s="62">
        <f t="shared" si="17"/>
        <v>17.75</v>
      </c>
      <c r="AB98" s="72"/>
      <c r="AC98" s="73">
        <f t="shared" si="7"/>
        <v>355</v>
      </c>
      <c r="AD98" s="64">
        <f t="shared" si="11"/>
        <v>0</v>
      </c>
    </row>
    <row r="99" spans="1:38" x14ac:dyDescent="0.3">
      <c r="A99" s="92">
        <v>45596</v>
      </c>
      <c r="B99" s="93" t="s">
        <v>171</v>
      </c>
      <c r="C99" s="92"/>
      <c r="D99" s="94" t="s">
        <v>219</v>
      </c>
      <c r="E99" s="95">
        <v>-3</v>
      </c>
      <c r="F99" s="90"/>
      <c r="G99" s="64">
        <f t="shared" si="12"/>
        <v>57695.090000000004</v>
      </c>
      <c r="H99" s="62">
        <f t="shared" si="17"/>
        <v>-0.15</v>
      </c>
      <c r="I99" s="62">
        <f t="shared" si="17"/>
        <v>-0.15</v>
      </c>
      <c r="J99" s="62">
        <f t="shared" si="17"/>
        <v>-0.15</v>
      </c>
      <c r="K99" s="62">
        <f t="shared" si="17"/>
        <v>-0.15</v>
      </c>
      <c r="L99" s="62">
        <f t="shared" si="17"/>
        <v>-0.15</v>
      </c>
      <c r="M99" s="62">
        <f t="shared" si="17"/>
        <v>-0.15</v>
      </c>
      <c r="N99" s="62">
        <f t="shared" si="17"/>
        <v>-0.15</v>
      </c>
      <c r="O99" s="62">
        <f t="shared" si="17"/>
        <v>-0.15</v>
      </c>
      <c r="P99" s="62">
        <f t="shared" si="17"/>
        <v>-0.15</v>
      </c>
      <c r="Q99" s="62">
        <f t="shared" si="17"/>
        <v>-0.15</v>
      </c>
      <c r="R99" s="62">
        <f t="shared" si="17"/>
        <v>-0.15</v>
      </c>
      <c r="S99" s="62">
        <f t="shared" si="17"/>
        <v>-0.15</v>
      </c>
      <c r="T99" s="62">
        <f t="shared" si="17"/>
        <v>-0.15</v>
      </c>
      <c r="U99" s="62">
        <f t="shared" si="17"/>
        <v>-0.15</v>
      </c>
      <c r="V99" s="62">
        <f t="shared" si="17"/>
        <v>-0.15</v>
      </c>
      <c r="W99" s="62">
        <f t="shared" si="17"/>
        <v>-0.15</v>
      </c>
      <c r="X99" s="62">
        <f t="shared" si="17"/>
        <v>-0.15</v>
      </c>
      <c r="Y99" s="62">
        <f t="shared" si="17"/>
        <v>-0.15</v>
      </c>
      <c r="Z99" s="62">
        <f t="shared" si="17"/>
        <v>-0.15</v>
      </c>
      <c r="AA99" s="62">
        <f t="shared" si="17"/>
        <v>-0.15</v>
      </c>
      <c r="AB99" s="72"/>
      <c r="AC99" s="73">
        <f t="shared" si="7"/>
        <v>-2.9999999999999991</v>
      </c>
      <c r="AD99" s="64">
        <f t="shared" si="11"/>
        <v>0</v>
      </c>
    </row>
    <row r="100" spans="1:38" x14ac:dyDescent="0.3">
      <c r="A100" s="92">
        <v>45596</v>
      </c>
      <c r="B100" s="93" t="s">
        <v>171</v>
      </c>
      <c r="C100" s="92"/>
      <c r="D100" s="94" t="s">
        <v>190</v>
      </c>
      <c r="E100" s="95">
        <v>-4.2300000000000004</v>
      </c>
      <c r="F100" s="90"/>
      <c r="G100" s="64">
        <f t="shared" si="12"/>
        <v>57690.86</v>
      </c>
      <c r="H100" s="62">
        <f t="shared" si="17"/>
        <v>-0.21150000000000002</v>
      </c>
      <c r="I100" s="62">
        <f t="shared" si="17"/>
        <v>-0.21150000000000002</v>
      </c>
      <c r="J100" s="62">
        <f t="shared" si="17"/>
        <v>-0.21150000000000002</v>
      </c>
      <c r="K100" s="62">
        <f t="shared" si="17"/>
        <v>-0.21150000000000002</v>
      </c>
      <c r="L100" s="62">
        <f t="shared" si="17"/>
        <v>-0.21150000000000002</v>
      </c>
      <c r="M100" s="62">
        <f t="shared" si="17"/>
        <v>-0.21150000000000002</v>
      </c>
      <c r="N100" s="62">
        <f t="shared" si="17"/>
        <v>-0.21150000000000002</v>
      </c>
      <c r="O100" s="62">
        <f t="shared" si="17"/>
        <v>-0.21150000000000002</v>
      </c>
      <c r="P100" s="62">
        <f t="shared" si="17"/>
        <v>-0.21150000000000002</v>
      </c>
      <c r="Q100" s="62">
        <f t="shared" si="17"/>
        <v>-0.21150000000000002</v>
      </c>
      <c r="R100" s="62">
        <f t="shared" si="17"/>
        <v>-0.21150000000000002</v>
      </c>
      <c r="S100" s="62">
        <f t="shared" si="17"/>
        <v>-0.21150000000000002</v>
      </c>
      <c r="T100" s="62">
        <f t="shared" si="17"/>
        <v>-0.21150000000000002</v>
      </c>
      <c r="U100" s="62">
        <f t="shared" si="17"/>
        <v>-0.21150000000000002</v>
      </c>
      <c r="V100" s="62">
        <f t="shared" si="17"/>
        <v>-0.21150000000000002</v>
      </c>
      <c r="W100" s="62">
        <f t="shared" si="17"/>
        <v>-0.21150000000000002</v>
      </c>
      <c r="X100" s="62">
        <f t="shared" si="17"/>
        <v>-0.21150000000000002</v>
      </c>
      <c r="Y100" s="62">
        <f t="shared" si="17"/>
        <v>-0.21150000000000002</v>
      </c>
      <c r="Z100" s="62">
        <f t="shared" si="17"/>
        <v>-0.21150000000000002</v>
      </c>
      <c r="AA100" s="62">
        <f t="shared" si="17"/>
        <v>-0.21150000000000002</v>
      </c>
      <c r="AB100" s="72"/>
      <c r="AC100" s="73">
        <f t="shared" si="7"/>
        <v>-4.2300000000000004</v>
      </c>
      <c r="AD100" s="64">
        <f t="shared" si="11"/>
        <v>0</v>
      </c>
    </row>
    <row r="101" spans="1:38" x14ac:dyDescent="0.3">
      <c r="A101" s="92">
        <v>45596</v>
      </c>
      <c r="B101" s="93" t="s">
        <v>171</v>
      </c>
      <c r="C101" s="92"/>
      <c r="D101" s="94" t="s">
        <v>220</v>
      </c>
      <c r="E101" s="95">
        <v>-4.84</v>
      </c>
      <c r="F101" s="90"/>
      <c r="G101" s="64">
        <f t="shared" si="12"/>
        <v>57686.020000000004</v>
      </c>
      <c r="H101" s="62">
        <f t="shared" si="17"/>
        <v>-0.24199999999999999</v>
      </c>
      <c r="I101" s="62">
        <f t="shared" si="17"/>
        <v>-0.24199999999999999</v>
      </c>
      <c r="J101" s="62">
        <f t="shared" si="17"/>
        <v>-0.24199999999999999</v>
      </c>
      <c r="K101" s="62">
        <f t="shared" si="17"/>
        <v>-0.24199999999999999</v>
      </c>
      <c r="L101" s="62">
        <f t="shared" si="17"/>
        <v>-0.24199999999999999</v>
      </c>
      <c r="M101" s="62">
        <f t="shared" si="17"/>
        <v>-0.24199999999999999</v>
      </c>
      <c r="N101" s="62">
        <f t="shared" si="17"/>
        <v>-0.24199999999999999</v>
      </c>
      <c r="O101" s="62">
        <f t="shared" si="17"/>
        <v>-0.24199999999999999</v>
      </c>
      <c r="P101" s="62">
        <f t="shared" si="17"/>
        <v>-0.24199999999999999</v>
      </c>
      <c r="Q101" s="62">
        <f t="shared" si="17"/>
        <v>-0.24199999999999999</v>
      </c>
      <c r="R101" s="62">
        <f t="shared" si="17"/>
        <v>-0.24199999999999999</v>
      </c>
      <c r="S101" s="62">
        <f t="shared" si="17"/>
        <v>-0.24199999999999999</v>
      </c>
      <c r="T101" s="62">
        <f t="shared" si="17"/>
        <v>-0.24199999999999999</v>
      </c>
      <c r="U101" s="62">
        <f t="shared" si="17"/>
        <v>-0.24199999999999999</v>
      </c>
      <c r="V101" s="62">
        <f t="shared" si="17"/>
        <v>-0.24199999999999999</v>
      </c>
      <c r="W101" s="62">
        <f t="shared" si="17"/>
        <v>-0.24199999999999999</v>
      </c>
      <c r="X101" s="62">
        <f t="shared" si="17"/>
        <v>-0.24199999999999999</v>
      </c>
      <c r="Y101" s="62">
        <f t="shared" si="17"/>
        <v>-0.24199999999999999</v>
      </c>
      <c r="Z101" s="62">
        <f t="shared" si="17"/>
        <v>-0.24199999999999999</v>
      </c>
      <c r="AA101" s="62">
        <f t="shared" si="17"/>
        <v>-0.24199999999999999</v>
      </c>
      <c r="AB101" s="72"/>
      <c r="AC101" s="73">
        <f t="shared" si="7"/>
        <v>-4.84</v>
      </c>
      <c r="AD101" s="64">
        <f t="shared" si="11"/>
        <v>0</v>
      </c>
    </row>
    <row r="102" spans="1:38" x14ac:dyDescent="0.3">
      <c r="A102" s="92">
        <v>45596</v>
      </c>
      <c r="B102" s="93" t="s">
        <v>171</v>
      </c>
      <c r="C102" s="92"/>
      <c r="D102" s="94" t="s">
        <v>190</v>
      </c>
      <c r="E102" s="95">
        <v>-12.69</v>
      </c>
      <c r="F102" s="90"/>
      <c r="G102" s="64">
        <f t="shared" si="12"/>
        <v>57673.33</v>
      </c>
      <c r="H102" s="62">
        <f t="shared" si="17"/>
        <v>-0.63449999999999995</v>
      </c>
      <c r="I102" s="62">
        <f t="shared" si="17"/>
        <v>-0.63449999999999995</v>
      </c>
      <c r="J102" s="62">
        <f t="shared" si="17"/>
        <v>-0.63449999999999995</v>
      </c>
      <c r="K102" s="62">
        <f t="shared" si="17"/>
        <v>-0.63449999999999995</v>
      </c>
      <c r="L102" s="62">
        <f t="shared" si="17"/>
        <v>-0.63449999999999995</v>
      </c>
      <c r="M102" s="62">
        <f t="shared" si="17"/>
        <v>-0.63449999999999995</v>
      </c>
      <c r="N102" s="62">
        <f t="shared" si="17"/>
        <v>-0.63449999999999995</v>
      </c>
      <c r="O102" s="62">
        <f t="shared" si="17"/>
        <v>-0.63449999999999995</v>
      </c>
      <c r="P102" s="62">
        <f t="shared" si="17"/>
        <v>-0.63449999999999995</v>
      </c>
      <c r="Q102" s="62">
        <f t="shared" si="17"/>
        <v>-0.63449999999999995</v>
      </c>
      <c r="R102" s="62">
        <f t="shared" si="17"/>
        <v>-0.63449999999999995</v>
      </c>
      <c r="S102" s="62">
        <f t="shared" si="17"/>
        <v>-0.63449999999999995</v>
      </c>
      <c r="T102" s="62">
        <f t="shared" si="17"/>
        <v>-0.63449999999999995</v>
      </c>
      <c r="U102" s="62">
        <f t="shared" si="17"/>
        <v>-0.63449999999999995</v>
      </c>
      <c r="V102" s="62">
        <f t="shared" si="17"/>
        <v>-0.63449999999999995</v>
      </c>
      <c r="W102" s="62">
        <f t="shared" si="17"/>
        <v>-0.63449999999999995</v>
      </c>
      <c r="X102" s="62">
        <f t="shared" si="17"/>
        <v>-0.63449999999999995</v>
      </c>
      <c r="Y102" s="62">
        <f t="shared" si="17"/>
        <v>-0.63449999999999995</v>
      </c>
      <c r="Z102" s="62">
        <f t="shared" si="17"/>
        <v>-0.63449999999999995</v>
      </c>
      <c r="AA102" s="62">
        <f t="shared" si="17"/>
        <v>-0.63449999999999995</v>
      </c>
      <c r="AB102" s="72"/>
      <c r="AC102" s="73">
        <f t="shared" si="7"/>
        <v>-12.689999999999994</v>
      </c>
      <c r="AD102" s="64">
        <f t="shared" si="11"/>
        <v>0</v>
      </c>
    </row>
    <row r="103" spans="1:38" x14ac:dyDescent="0.3">
      <c r="A103" s="92">
        <v>45596</v>
      </c>
      <c r="B103" s="93" t="s">
        <v>171</v>
      </c>
      <c r="C103" s="92"/>
      <c r="D103" s="94" t="s">
        <v>193</v>
      </c>
      <c r="E103" s="95">
        <v>-21.86</v>
      </c>
      <c r="F103" s="90"/>
      <c r="G103" s="64">
        <f t="shared" si="12"/>
        <v>57651.47</v>
      </c>
      <c r="H103" s="62">
        <f t="shared" si="17"/>
        <v>-1.093</v>
      </c>
      <c r="I103" s="62">
        <f t="shared" si="17"/>
        <v>-1.093</v>
      </c>
      <c r="J103" s="62">
        <f t="shared" si="17"/>
        <v>-1.093</v>
      </c>
      <c r="K103" s="62">
        <f t="shared" si="17"/>
        <v>-1.093</v>
      </c>
      <c r="L103" s="62">
        <f t="shared" si="17"/>
        <v>-1.093</v>
      </c>
      <c r="M103" s="62">
        <f t="shared" si="17"/>
        <v>-1.093</v>
      </c>
      <c r="N103" s="62">
        <f t="shared" si="17"/>
        <v>-1.093</v>
      </c>
      <c r="O103" s="62">
        <f t="shared" si="17"/>
        <v>-1.093</v>
      </c>
      <c r="P103" s="62">
        <f t="shared" si="17"/>
        <v>-1.093</v>
      </c>
      <c r="Q103" s="62">
        <f t="shared" si="17"/>
        <v>-1.093</v>
      </c>
      <c r="R103" s="62">
        <f t="shared" si="17"/>
        <v>-1.093</v>
      </c>
      <c r="S103" s="62">
        <f t="shared" si="17"/>
        <v>-1.093</v>
      </c>
      <c r="T103" s="62">
        <f t="shared" si="17"/>
        <v>-1.093</v>
      </c>
      <c r="U103" s="62">
        <f t="shared" si="17"/>
        <v>-1.093</v>
      </c>
      <c r="V103" s="62">
        <f t="shared" si="17"/>
        <v>-1.093</v>
      </c>
      <c r="W103" s="62">
        <f t="shared" si="17"/>
        <v>-1.093</v>
      </c>
      <c r="X103" s="62">
        <f t="shared" si="17"/>
        <v>-1.093</v>
      </c>
      <c r="Y103" s="62">
        <f t="shared" si="17"/>
        <v>-1.093</v>
      </c>
      <c r="Z103" s="62">
        <f t="shared" si="17"/>
        <v>-1.093</v>
      </c>
      <c r="AA103" s="62">
        <f t="shared" si="17"/>
        <v>-1.093</v>
      </c>
      <c r="AB103" s="72"/>
      <c r="AC103" s="73">
        <f t="shared" si="7"/>
        <v>-21.86</v>
      </c>
      <c r="AD103" s="64">
        <f t="shared" si="11"/>
        <v>0</v>
      </c>
    </row>
    <row r="104" spans="1:38" x14ac:dyDescent="0.3">
      <c r="A104" s="92">
        <v>45596</v>
      </c>
      <c r="B104" s="93" t="s">
        <v>171</v>
      </c>
      <c r="C104" s="92"/>
      <c r="D104" s="94" t="s">
        <v>221</v>
      </c>
      <c r="E104" s="95">
        <v>-23</v>
      </c>
      <c r="F104" s="90"/>
      <c r="G104" s="64">
        <f t="shared" si="12"/>
        <v>57628.47</v>
      </c>
      <c r="H104" s="62">
        <f t="shared" si="17"/>
        <v>-1.1499999999999999</v>
      </c>
      <c r="I104" s="62">
        <f t="shared" si="17"/>
        <v>-1.1499999999999999</v>
      </c>
      <c r="J104" s="62">
        <f t="shared" si="17"/>
        <v>-1.1499999999999999</v>
      </c>
      <c r="K104" s="62">
        <f t="shared" si="17"/>
        <v>-1.1499999999999999</v>
      </c>
      <c r="L104" s="62">
        <f t="shared" si="17"/>
        <v>-1.1499999999999999</v>
      </c>
      <c r="M104" s="62">
        <f t="shared" si="17"/>
        <v>-1.1499999999999999</v>
      </c>
      <c r="N104" s="62">
        <f t="shared" si="17"/>
        <v>-1.1499999999999999</v>
      </c>
      <c r="O104" s="62">
        <f t="shared" si="17"/>
        <v>-1.1499999999999999</v>
      </c>
      <c r="P104" s="62">
        <f t="shared" si="17"/>
        <v>-1.1499999999999999</v>
      </c>
      <c r="Q104" s="62">
        <f t="shared" si="17"/>
        <v>-1.1499999999999999</v>
      </c>
      <c r="R104" s="62">
        <f t="shared" si="17"/>
        <v>-1.1499999999999999</v>
      </c>
      <c r="S104" s="62">
        <f t="shared" si="17"/>
        <v>-1.1499999999999999</v>
      </c>
      <c r="T104" s="62">
        <f t="shared" si="17"/>
        <v>-1.1499999999999999</v>
      </c>
      <c r="U104" s="62">
        <f t="shared" si="17"/>
        <v>-1.1499999999999999</v>
      </c>
      <c r="V104" s="62">
        <f t="shared" si="17"/>
        <v>-1.1499999999999999</v>
      </c>
      <c r="W104" s="62">
        <f t="shared" si="17"/>
        <v>-1.1499999999999999</v>
      </c>
      <c r="X104" s="62">
        <f t="shared" si="17"/>
        <v>-1.1499999999999999</v>
      </c>
      <c r="Y104" s="62">
        <f t="shared" si="17"/>
        <v>-1.1499999999999999</v>
      </c>
      <c r="Z104" s="62">
        <f t="shared" si="17"/>
        <v>-1.1499999999999999</v>
      </c>
      <c r="AA104" s="62">
        <f t="shared" si="17"/>
        <v>-1.1499999999999999</v>
      </c>
      <c r="AB104" s="72"/>
      <c r="AC104" s="73">
        <f t="shared" si="7"/>
        <v>-22.999999999999993</v>
      </c>
      <c r="AD104" s="64">
        <f t="shared" si="11"/>
        <v>0</v>
      </c>
    </row>
    <row r="105" spans="1:38" x14ac:dyDescent="0.3">
      <c r="A105" s="92">
        <v>45596</v>
      </c>
      <c r="B105" s="93" t="s">
        <v>171</v>
      </c>
      <c r="C105" s="92"/>
      <c r="D105" s="94" t="s">
        <v>221</v>
      </c>
      <c r="E105" s="95">
        <v>-25</v>
      </c>
      <c r="F105" s="90"/>
      <c r="G105" s="64">
        <f t="shared" si="12"/>
        <v>57603.47</v>
      </c>
      <c r="H105" s="62">
        <f t="shared" si="17"/>
        <v>-1.25</v>
      </c>
      <c r="I105" s="62">
        <f t="shared" si="17"/>
        <v>-1.25</v>
      </c>
      <c r="J105" s="62">
        <f t="shared" si="17"/>
        <v>-1.25</v>
      </c>
      <c r="K105" s="62">
        <f t="shared" si="17"/>
        <v>-1.25</v>
      </c>
      <c r="L105" s="62">
        <f t="shared" si="17"/>
        <v>-1.25</v>
      </c>
      <c r="M105" s="62">
        <f t="shared" si="17"/>
        <v>-1.25</v>
      </c>
      <c r="N105" s="62">
        <f t="shared" si="17"/>
        <v>-1.25</v>
      </c>
      <c r="O105" s="62">
        <f t="shared" si="17"/>
        <v>-1.25</v>
      </c>
      <c r="P105" s="62">
        <f t="shared" si="17"/>
        <v>-1.25</v>
      </c>
      <c r="Q105" s="62">
        <f t="shared" si="17"/>
        <v>-1.25</v>
      </c>
      <c r="R105" s="62">
        <f t="shared" si="17"/>
        <v>-1.25</v>
      </c>
      <c r="S105" s="62">
        <f t="shared" si="17"/>
        <v>-1.25</v>
      </c>
      <c r="T105" s="62">
        <f t="shared" si="17"/>
        <v>-1.25</v>
      </c>
      <c r="U105" s="62">
        <f t="shared" si="17"/>
        <v>-1.25</v>
      </c>
      <c r="V105" s="62">
        <f t="shared" si="17"/>
        <v>-1.25</v>
      </c>
      <c r="W105" s="62">
        <f t="shared" si="17"/>
        <v>-1.25</v>
      </c>
      <c r="X105" s="62">
        <f t="shared" si="17"/>
        <v>-1.25</v>
      </c>
      <c r="Y105" s="62">
        <f t="shared" si="17"/>
        <v>-1.25</v>
      </c>
      <c r="Z105" s="62">
        <f t="shared" si="17"/>
        <v>-1.25</v>
      </c>
      <c r="AA105" s="62">
        <f t="shared" si="17"/>
        <v>-1.25</v>
      </c>
      <c r="AB105" s="72"/>
      <c r="AC105" s="73">
        <f t="shared" si="7"/>
        <v>-25</v>
      </c>
      <c r="AD105" s="64">
        <f t="shared" si="11"/>
        <v>0</v>
      </c>
    </row>
    <row r="106" spans="1:38" x14ac:dyDescent="0.3">
      <c r="A106" s="92">
        <v>45596</v>
      </c>
      <c r="B106" s="93" t="s">
        <v>171</v>
      </c>
      <c r="C106" s="92"/>
      <c r="D106" s="94" t="s">
        <v>193</v>
      </c>
      <c r="E106" s="95">
        <v>-33.67</v>
      </c>
      <c r="F106" s="90"/>
      <c r="G106" s="64">
        <f t="shared" si="12"/>
        <v>57569.8</v>
      </c>
      <c r="H106" s="62">
        <f t="shared" si="17"/>
        <v>-1.6835</v>
      </c>
      <c r="I106" s="62">
        <f t="shared" si="17"/>
        <v>-1.6835</v>
      </c>
      <c r="J106" s="62">
        <f t="shared" si="17"/>
        <v>-1.6835</v>
      </c>
      <c r="K106" s="62">
        <f t="shared" si="17"/>
        <v>-1.6835</v>
      </c>
      <c r="L106" s="62">
        <f t="shared" si="17"/>
        <v>-1.6835</v>
      </c>
      <c r="M106" s="62">
        <f t="shared" si="17"/>
        <v>-1.6835</v>
      </c>
      <c r="N106" s="62">
        <f t="shared" si="17"/>
        <v>-1.6835</v>
      </c>
      <c r="O106" s="62">
        <f t="shared" si="17"/>
        <v>-1.6835</v>
      </c>
      <c r="P106" s="62">
        <f t="shared" si="17"/>
        <v>-1.6835</v>
      </c>
      <c r="Q106" s="62">
        <f t="shared" si="17"/>
        <v>-1.6835</v>
      </c>
      <c r="R106" s="62">
        <f t="shared" si="17"/>
        <v>-1.6835</v>
      </c>
      <c r="S106" s="62">
        <f t="shared" si="17"/>
        <v>-1.6835</v>
      </c>
      <c r="T106" s="62">
        <f t="shared" si="17"/>
        <v>-1.6835</v>
      </c>
      <c r="U106" s="62">
        <f t="shared" si="17"/>
        <v>-1.6835</v>
      </c>
      <c r="V106" s="62">
        <f t="shared" si="17"/>
        <v>-1.6835</v>
      </c>
      <c r="W106" s="62">
        <f t="shared" si="17"/>
        <v>-1.6835</v>
      </c>
      <c r="X106" s="62">
        <f t="shared" si="17"/>
        <v>-1.6835</v>
      </c>
      <c r="Y106" s="62">
        <f t="shared" si="17"/>
        <v>-1.6835</v>
      </c>
      <c r="Z106" s="62">
        <f t="shared" si="17"/>
        <v>-1.6835</v>
      </c>
      <c r="AA106" s="62">
        <f t="shared" si="17"/>
        <v>-1.6835</v>
      </c>
      <c r="AB106" s="72"/>
      <c r="AC106" s="73">
        <f t="shared" si="7"/>
        <v>-33.669999999999987</v>
      </c>
      <c r="AD106" s="64">
        <f t="shared" si="11"/>
        <v>0</v>
      </c>
    </row>
    <row r="107" spans="1:38" x14ac:dyDescent="0.3">
      <c r="A107" s="92">
        <v>45596</v>
      </c>
      <c r="B107" s="93" t="s">
        <v>171</v>
      </c>
      <c r="C107" s="92"/>
      <c r="D107" s="94" t="s">
        <v>193</v>
      </c>
      <c r="E107" s="95">
        <v>-50.13</v>
      </c>
      <c r="F107" s="90"/>
      <c r="G107" s="64">
        <f t="shared" si="12"/>
        <v>57519.670000000006</v>
      </c>
      <c r="H107" s="62">
        <f t="shared" si="17"/>
        <v>-2.5065</v>
      </c>
      <c r="I107" s="62">
        <f t="shared" si="17"/>
        <v>-2.5065</v>
      </c>
      <c r="J107" s="62">
        <f t="shared" si="17"/>
        <v>-2.5065</v>
      </c>
      <c r="K107" s="62">
        <f t="shared" si="17"/>
        <v>-2.5065</v>
      </c>
      <c r="L107" s="62">
        <f t="shared" si="17"/>
        <v>-2.5065</v>
      </c>
      <c r="M107" s="62">
        <f t="shared" si="17"/>
        <v>-2.5065</v>
      </c>
      <c r="N107" s="62">
        <f t="shared" si="17"/>
        <v>-2.5065</v>
      </c>
      <c r="O107" s="62">
        <f t="shared" si="17"/>
        <v>-2.5065</v>
      </c>
      <c r="P107" s="62">
        <f t="shared" si="17"/>
        <v>-2.5065</v>
      </c>
      <c r="Q107" s="62">
        <f t="shared" si="17"/>
        <v>-2.5065</v>
      </c>
      <c r="R107" s="62">
        <f t="shared" si="17"/>
        <v>-2.5065</v>
      </c>
      <c r="S107" s="62">
        <f t="shared" si="17"/>
        <v>-2.5065</v>
      </c>
      <c r="T107" s="62">
        <f t="shared" si="17"/>
        <v>-2.5065</v>
      </c>
      <c r="U107" s="62">
        <f t="shared" si="17"/>
        <v>-2.5065</v>
      </c>
      <c r="V107" s="62">
        <f t="shared" si="17"/>
        <v>-2.5065</v>
      </c>
      <c r="W107" s="62">
        <f t="shared" si="17"/>
        <v>-2.5065</v>
      </c>
      <c r="X107" s="62">
        <f t="shared" si="17"/>
        <v>-2.5065</v>
      </c>
      <c r="Y107" s="62">
        <f t="shared" si="17"/>
        <v>-2.5065</v>
      </c>
      <c r="Z107" s="62">
        <f t="shared" si="17"/>
        <v>-2.5065</v>
      </c>
      <c r="AA107" s="62">
        <f t="shared" si="17"/>
        <v>-2.5065</v>
      </c>
      <c r="AB107" s="72"/>
      <c r="AC107" s="73">
        <f t="shared" si="7"/>
        <v>-50.13000000000001</v>
      </c>
      <c r="AD107" s="64">
        <f t="shared" si="11"/>
        <v>0</v>
      </c>
    </row>
    <row r="108" spans="1:38" x14ac:dyDescent="0.3">
      <c r="A108" s="92">
        <v>45596</v>
      </c>
      <c r="B108" s="93" t="s">
        <v>171</v>
      </c>
      <c r="C108" s="92"/>
      <c r="D108" s="94" t="s">
        <v>193</v>
      </c>
      <c r="E108" s="95">
        <v>-78.34</v>
      </c>
      <c r="F108" s="90"/>
      <c r="G108" s="64">
        <f t="shared" si="12"/>
        <v>57441.330000000009</v>
      </c>
      <c r="H108" s="62">
        <f t="shared" si="17"/>
        <v>-3.9170000000000003</v>
      </c>
      <c r="I108" s="62">
        <f t="shared" si="17"/>
        <v>-3.9170000000000003</v>
      </c>
      <c r="J108" s="62">
        <f t="shared" si="17"/>
        <v>-3.9170000000000003</v>
      </c>
      <c r="K108" s="62">
        <f t="shared" si="17"/>
        <v>-3.9170000000000003</v>
      </c>
      <c r="L108" s="62">
        <f t="shared" si="17"/>
        <v>-3.9170000000000003</v>
      </c>
      <c r="M108" s="62">
        <f t="shared" si="17"/>
        <v>-3.9170000000000003</v>
      </c>
      <c r="N108" s="62">
        <f t="shared" si="17"/>
        <v>-3.9170000000000003</v>
      </c>
      <c r="O108" s="62">
        <f t="shared" si="17"/>
        <v>-3.9170000000000003</v>
      </c>
      <c r="P108" s="62">
        <f t="shared" si="17"/>
        <v>-3.9170000000000003</v>
      </c>
      <c r="Q108" s="62">
        <f t="shared" si="17"/>
        <v>-3.9170000000000003</v>
      </c>
      <c r="R108" s="62">
        <f t="shared" si="17"/>
        <v>-3.9170000000000003</v>
      </c>
      <c r="S108" s="62">
        <f t="shared" si="17"/>
        <v>-3.9170000000000003</v>
      </c>
      <c r="T108" s="62">
        <f t="shared" si="17"/>
        <v>-3.9170000000000003</v>
      </c>
      <c r="U108" s="62">
        <f t="shared" si="17"/>
        <v>-3.9170000000000003</v>
      </c>
      <c r="V108" s="62">
        <f t="shared" si="17"/>
        <v>-3.9170000000000003</v>
      </c>
      <c r="W108" s="62">
        <f t="shared" si="17"/>
        <v>-3.9170000000000003</v>
      </c>
      <c r="X108" s="62">
        <f t="shared" si="17"/>
        <v>-3.9170000000000003</v>
      </c>
      <c r="Y108" s="62">
        <f t="shared" si="17"/>
        <v>-3.9170000000000003</v>
      </c>
      <c r="Z108" s="62">
        <f t="shared" si="17"/>
        <v>-3.9170000000000003</v>
      </c>
      <c r="AA108" s="62">
        <f t="shared" si="17"/>
        <v>-3.9170000000000003</v>
      </c>
      <c r="AB108" s="72"/>
      <c r="AC108" s="73">
        <f t="shared" si="7"/>
        <v>-78.340000000000018</v>
      </c>
      <c r="AD108" s="64">
        <f t="shared" si="11"/>
        <v>0</v>
      </c>
    </row>
    <row r="109" spans="1:38" x14ac:dyDescent="0.3">
      <c r="A109" s="92">
        <v>45596</v>
      </c>
      <c r="B109" s="93" t="s">
        <v>171</v>
      </c>
      <c r="C109" s="92"/>
      <c r="D109" s="94" t="s">
        <v>221</v>
      </c>
      <c r="E109" s="95">
        <v>-99.98</v>
      </c>
      <c r="F109" s="90"/>
      <c r="G109" s="64">
        <f t="shared" si="12"/>
        <v>57341.350000000006</v>
      </c>
      <c r="H109" s="62">
        <f t="shared" si="17"/>
        <v>-4.9990000000000006</v>
      </c>
      <c r="I109" s="62">
        <f t="shared" si="17"/>
        <v>-4.9990000000000006</v>
      </c>
      <c r="J109" s="62">
        <f t="shared" si="17"/>
        <v>-4.9990000000000006</v>
      </c>
      <c r="K109" s="62">
        <f t="shared" si="17"/>
        <v>-4.9990000000000006</v>
      </c>
      <c r="L109" s="62">
        <f t="shared" si="17"/>
        <v>-4.9990000000000006</v>
      </c>
      <c r="M109" s="62">
        <f t="shared" si="17"/>
        <v>-4.9990000000000006</v>
      </c>
      <c r="N109" s="62">
        <f t="shared" si="17"/>
        <v>-4.9990000000000006</v>
      </c>
      <c r="O109" s="62">
        <f t="shared" si="17"/>
        <v>-4.9990000000000006</v>
      </c>
      <c r="P109" s="62">
        <f t="shared" si="17"/>
        <v>-4.9990000000000006</v>
      </c>
      <c r="Q109" s="62">
        <f t="shared" si="17"/>
        <v>-4.9990000000000006</v>
      </c>
      <c r="R109" s="62">
        <f t="shared" si="17"/>
        <v>-4.9990000000000006</v>
      </c>
      <c r="S109" s="62">
        <f t="shared" si="17"/>
        <v>-4.9990000000000006</v>
      </c>
      <c r="T109" s="62">
        <f t="shared" si="17"/>
        <v>-4.9990000000000006</v>
      </c>
      <c r="U109" s="62">
        <f t="shared" si="17"/>
        <v>-4.9990000000000006</v>
      </c>
      <c r="V109" s="62">
        <f t="shared" si="17"/>
        <v>-4.9990000000000006</v>
      </c>
      <c r="W109" s="62">
        <f t="shared" si="17"/>
        <v>-4.9990000000000006</v>
      </c>
      <c r="X109" s="62">
        <f t="shared" si="17"/>
        <v>-4.9990000000000006</v>
      </c>
      <c r="Y109" s="62">
        <f t="shared" si="17"/>
        <v>-4.9990000000000006</v>
      </c>
      <c r="Z109" s="62">
        <f t="shared" si="17"/>
        <v>-4.9990000000000006</v>
      </c>
      <c r="AA109" s="62">
        <f t="shared" si="17"/>
        <v>-4.9990000000000006</v>
      </c>
      <c r="AB109" s="72"/>
      <c r="AC109" s="73">
        <f t="shared" si="7"/>
        <v>-99.97999999999999</v>
      </c>
      <c r="AD109" s="64">
        <f t="shared" si="11"/>
        <v>0</v>
      </c>
    </row>
    <row r="110" spans="1:38" s="69" customFormat="1" x14ac:dyDescent="0.3">
      <c r="A110" s="105">
        <v>45596</v>
      </c>
      <c r="B110" s="106" t="s">
        <v>171</v>
      </c>
      <c r="C110" s="105"/>
      <c r="D110" s="107" t="s">
        <v>193</v>
      </c>
      <c r="E110" s="108">
        <v>-123.35</v>
      </c>
      <c r="F110" s="82"/>
      <c r="G110" s="80">
        <f t="shared" si="12"/>
        <v>57218.000000000007</v>
      </c>
      <c r="H110" s="70">
        <f t="shared" si="17"/>
        <v>-6.1674999999999995</v>
      </c>
      <c r="I110" s="70">
        <f t="shared" si="17"/>
        <v>-6.1674999999999995</v>
      </c>
      <c r="J110" s="70">
        <f t="shared" si="17"/>
        <v>-6.1674999999999995</v>
      </c>
      <c r="K110" s="70">
        <f t="shared" si="17"/>
        <v>-6.1674999999999995</v>
      </c>
      <c r="L110" s="70">
        <f t="shared" si="17"/>
        <v>-6.1674999999999995</v>
      </c>
      <c r="M110" s="70">
        <f t="shared" si="17"/>
        <v>-6.1674999999999995</v>
      </c>
      <c r="N110" s="70">
        <f t="shared" si="17"/>
        <v>-6.1674999999999995</v>
      </c>
      <c r="O110" s="70">
        <f t="shared" si="17"/>
        <v>-6.1674999999999995</v>
      </c>
      <c r="P110" s="70">
        <f t="shared" si="17"/>
        <v>-6.1674999999999995</v>
      </c>
      <c r="Q110" s="70">
        <f t="shared" si="17"/>
        <v>-6.1674999999999995</v>
      </c>
      <c r="R110" s="70">
        <f t="shared" si="17"/>
        <v>-6.1674999999999995</v>
      </c>
      <c r="S110" s="70">
        <f t="shared" si="17"/>
        <v>-6.1674999999999995</v>
      </c>
      <c r="T110" s="70">
        <f t="shared" si="17"/>
        <v>-6.1674999999999995</v>
      </c>
      <c r="U110" s="70">
        <f t="shared" si="17"/>
        <v>-6.1674999999999995</v>
      </c>
      <c r="V110" s="70">
        <f t="shared" si="17"/>
        <v>-6.1674999999999995</v>
      </c>
      <c r="W110" s="70">
        <f t="shared" ref="W110:AA110" si="18">$E110/20</f>
        <v>-6.1674999999999995</v>
      </c>
      <c r="X110" s="70">
        <f t="shared" si="18"/>
        <v>-6.1674999999999995</v>
      </c>
      <c r="Y110" s="70">
        <f t="shared" si="18"/>
        <v>-6.1674999999999995</v>
      </c>
      <c r="Z110" s="70">
        <f t="shared" si="18"/>
        <v>-6.1674999999999995</v>
      </c>
      <c r="AA110" s="70">
        <f t="shared" si="18"/>
        <v>-6.1674999999999995</v>
      </c>
      <c r="AB110" s="109"/>
      <c r="AC110" s="110">
        <f t="shared" si="7"/>
        <v>-123.35000000000002</v>
      </c>
      <c r="AD110" s="80">
        <f t="shared" si="11"/>
        <v>0</v>
      </c>
      <c r="AE110" s="69" t="s">
        <v>223</v>
      </c>
      <c r="AF110" s="83"/>
      <c r="AG110" s="83"/>
      <c r="AH110" s="83"/>
      <c r="AI110" s="83"/>
      <c r="AJ110" s="83"/>
      <c r="AK110" s="83"/>
      <c r="AL110" s="83"/>
    </row>
    <row r="111" spans="1:38" x14ac:dyDescent="0.3">
      <c r="A111" s="92">
        <v>45600</v>
      </c>
      <c r="B111" s="93" t="s">
        <v>13</v>
      </c>
      <c r="C111" s="92"/>
      <c r="D111" s="55" t="s">
        <v>354</v>
      </c>
      <c r="E111" s="95">
        <v>2000</v>
      </c>
      <c r="F111" s="90"/>
      <c r="G111" s="64">
        <f t="shared" si="12"/>
        <v>59218.000000000007</v>
      </c>
      <c r="H111" s="72"/>
      <c r="I111" s="72"/>
      <c r="J111" s="72"/>
      <c r="K111" s="72"/>
      <c r="L111" s="72"/>
      <c r="M111" s="72"/>
      <c r="N111" s="72"/>
      <c r="O111" s="72">
        <v>2000</v>
      </c>
      <c r="P111" s="72"/>
      <c r="Q111" s="72"/>
      <c r="R111" s="72"/>
      <c r="S111" s="72"/>
      <c r="T111" s="72"/>
      <c r="U111" s="72"/>
      <c r="V111" s="72"/>
      <c r="W111" s="72"/>
      <c r="X111" s="72"/>
      <c r="Y111" s="72"/>
      <c r="Z111" s="72"/>
      <c r="AA111" s="72"/>
      <c r="AB111" s="72"/>
      <c r="AC111" s="73">
        <f t="shared" si="7"/>
        <v>2000</v>
      </c>
      <c r="AD111" s="64">
        <f t="shared" si="11"/>
        <v>0</v>
      </c>
    </row>
    <row r="112" spans="1:38" x14ac:dyDescent="0.3">
      <c r="A112" s="92">
        <v>45600</v>
      </c>
      <c r="B112" s="93" t="s">
        <v>13</v>
      </c>
      <c r="C112" s="92"/>
      <c r="D112" s="55" t="s">
        <v>354</v>
      </c>
      <c r="E112" s="95">
        <v>2000</v>
      </c>
      <c r="F112" s="90"/>
      <c r="G112" s="64">
        <f t="shared" si="12"/>
        <v>61218.000000000007</v>
      </c>
      <c r="H112" s="72"/>
      <c r="I112" s="72"/>
      <c r="J112" s="72"/>
      <c r="K112" s="72"/>
      <c r="L112" s="72"/>
      <c r="M112" s="72"/>
      <c r="N112" s="72"/>
      <c r="O112" s="72"/>
      <c r="P112" s="72"/>
      <c r="Q112" s="72"/>
      <c r="R112" s="72"/>
      <c r="S112" s="72"/>
      <c r="T112" s="72"/>
      <c r="U112" s="72"/>
      <c r="V112" s="72"/>
      <c r="W112" s="72"/>
      <c r="X112" s="72">
        <v>2000</v>
      </c>
      <c r="Y112" s="72"/>
      <c r="Z112" s="72"/>
      <c r="AA112" s="72"/>
      <c r="AB112" s="72"/>
      <c r="AC112" s="73">
        <f t="shared" ref="AC112:AC178" si="19">SUM(H112:AB112)</f>
        <v>2000</v>
      </c>
      <c r="AD112" s="64">
        <f t="shared" si="11"/>
        <v>0</v>
      </c>
    </row>
    <row r="113" spans="1:30" x14ac:dyDescent="0.3">
      <c r="A113" s="92">
        <v>45600</v>
      </c>
      <c r="B113" s="93" t="s">
        <v>13</v>
      </c>
      <c r="C113" s="92"/>
      <c r="D113" s="55" t="s">
        <v>354</v>
      </c>
      <c r="E113" s="95">
        <v>2000</v>
      </c>
      <c r="F113" s="90"/>
      <c r="G113" s="64">
        <f t="shared" si="12"/>
        <v>63218.000000000007</v>
      </c>
      <c r="H113" s="72"/>
      <c r="I113" s="72"/>
      <c r="J113" s="72"/>
      <c r="K113" s="72"/>
      <c r="L113" s="72"/>
      <c r="M113" s="72"/>
      <c r="N113" s="72"/>
      <c r="O113" s="72"/>
      <c r="P113" s="72"/>
      <c r="Q113" s="72"/>
      <c r="R113" s="72"/>
      <c r="S113" s="72"/>
      <c r="T113" s="72"/>
      <c r="U113" s="72"/>
      <c r="V113" s="72"/>
      <c r="W113" s="72"/>
      <c r="X113" s="72"/>
      <c r="Y113" s="72"/>
      <c r="Z113" s="72"/>
      <c r="AA113" s="72">
        <v>2000</v>
      </c>
      <c r="AB113" s="72"/>
      <c r="AC113" s="73">
        <f t="shared" si="19"/>
        <v>2000</v>
      </c>
      <c r="AD113" s="64">
        <f t="shared" si="11"/>
        <v>0</v>
      </c>
    </row>
    <row r="114" spans="1:30" x14ac:dyDescent="0.3">
      <c r="A114" s="92">
        <v>45604</v>
      </c>
      <c r="B114" s="93" t="s">
        <v>13</v>
      </c>
      <c r="C114" s="92"/>
      <c r="D114" s="55" t="s">
        <v>354</v>
      </c>
      <c r="E114" s="95">
        <v>2000</v>
      </c>
      <c r="G114" s="64">
        <f t="shared" si="12"/>
        <v>65218.000000000007</v>
      </c>
      <c r="H114" s="72"/>
      <c r="I114" s="72"/>
      <c r="J114" s="72"/>
      <c r="K114" s="72"/>
      <c r="L114" s="72"/>
      <c r="M114" s="72"/>
      <c r="N114" s="72"/>
      <c r="O114" s="72"/>
      <c r="P114" s="72"/>
      <c r="Q114" s="72"/>
      <c r="R114" s="72"/>
      <c r="S114" s="72"/>
      <c r="T114" s="72"/>
      <c r="U114" s="72"/>
      <c r="V114" s="72"/>
      <c r="W114" s="72"/>
      <c r="X114" s="72"/>
      <c r="Y114" s="72"/>
      <c r="Z114" s="72">
        <v>2000</v>
      </c>
      <c r="AA114" s="72"/>
      <c r="AB114" s="72"/>
      <c r="AC114" s="73">
        <f t="shared" si="19"/>
        <v>2000</v>
      </c>
      <c r="AD114" s="64">
        <f t="shared" si="11"/>
        <v>0</v>
      </c>
    </row>
    <row r="115" spans="1:30" x14ac:dyDescent="0.3">
      <c r="A115" s="92">
        <v>45604</v>
      </c>
      <c r="B115" s="93" t="s">
        <v>13</v>
      </c>
      <c r="C115" s="92"/>
      <c r="D115" s="55" t="s">
        <v>354</v>
      </c>
      <c r="E115" s="95">
        <v>2000</v>
      </c>
      <c r="G115" s="64">
        <f t="shared" si="12"/>
        <v>67218</v>
      </c>
      <c r="H115" s="72"/>
      <c r="I115" s="72"/>
      <c r="J115" s="72"/>
      <c r="K115" s="72"/>
      <c r="L115" s="72"/>
      <c r="M115" s="72"/>
      <c r="N115" s="72"/>
      <c r="O115" s="72"/>
      <c r="P115" s="72"/>
      <c r="Q115" s="72"/>
      <c r="R115" s="72"/>
      <c r="S115" s="72"/>
      <c r="T115" s="72"/>
      <c r="U115" s="72">
        <v>2000</v>
      </c>
      <c r="V115" s="72"/>
      <c r="W115" s="72"/>
      <c r="X115" s="72"/>
      <c r="Y115" s="72"/>
      <c r="Z115" s="72"/>
      <c r="AA115" s="72"/>
      <c r="AB115" s="72"/>
      <c r="AC115" s="73">
        <f t="shared" si="19"/>
        <v>2000</v>
      </c>
      <c r="AD115" s="64">
        <f t="shared" si="11"/>
        <v>0</v>
      </c>
    </row>
    <row r="116" spans="1:30" x14ac:dyDescent="0.3">
      <c r="A116" s="92">
        <v>45604</v>
      </c>
      <c r="B116" s="93" t="s">
        <v>13</v>
      </c>
      <c r="C116" s="92"/>
      <c r="D116" s="55" t="s">
        <v>354</v>
      </c>
      <c r="E116" s="95">
        <v>2000</v>
      </c>
      <c r="F116" s="90"/>
      <c r="G116" s="64">
        <f t="shared" si="12"/>
        <v>69218</v>
      </c>
      <c r="H116" s="72"/>
      <c r="I116" s="72">
        <v>2000</v>
      </c>
      <c r="J116" s="72"/>
      <c r="K116" s="72"/>
      <c r="L116" s="72"/>
      <c r="M116" s="72"/>
      <c r="N116" s="72"/>
      <c r="O116" s="72"/>
      <c r="P116" s="72"/>
      <c r="Q116" s="72"/>
      <c r="R116" s="72"/>
      <c r="S116" s="72"/>
      <c r="T116" s="72"/>
      <c r="U116" s="72"/>
      <c r="V116" s="72"/>
      <c r="W116" s="72"/>
      <c r="X116" s="72"/>
      <c r="Y116" s="72"/>
      <c r="Z116" s="72"/>
      <c r="AA116" s="72"/>
      <c r="AB116" s="72"/>
      <c r="AC116" s="73">
        <f t="shared" si="19"/>
        <v>2000</v>
      </c>
      <c r="AD116" s="64">
        <f t="shared" si="11"/>
        <v>0</v>
      </c>
    </row>
    <row r="117" spans="1:30" x14ac:dyDescent="0.3">
      <c r="A117" s="92">
        <v>45604</v>
      </c>
      <c r="B117" s="93" t="s">
        <v>13</v>
      </c>
      <c r="C117" s="92"/>
      <c r="D117" s="55" t="s">
        <v>354</v>
      </c>
      <c r="E117" s="95">
        <v>2000</v>
      </c>
      <c r="F117" s="90"/>
      <c r="G117" s="64">
        <f t="shared" si="12"/>
        <v>71218</v>
      </c>
      <c r="H117" s="72"/>
      <c r="I117" s="72"/>
      <c r="J117" s="72"/>
      <c r="K117" s="72"/>
      <c r="L117" s="72"/>
      <c r="M117" s="72"/>
      <c r="N117" s="72"/>
      <c r="O117" s="72"/>
      <c r="P117" s="72">
        <v>2000</v>
      </c>
      <c r="Q117" s="72"/>
      <c r="R117" s="72"/>
      <c r="S117" s="72"/>
      <c r="T117" s="72"/>
      <c r="U117" s="72"/>
      <c r="V117" s="72"/>
      <c r="W117" s="72"/>
      <c r="X117" s="72"/>
      <c r="Y117" s="72"/>
      <c r="Z117" s="72"/>
      <c r="AA117" s="72"/>
      <c r="AB117" s="72"/>
      <c r="AC117" s="73">
        <f t="shared" si="19"/>
        <v>2000</v>
      </c>
      <c r="AD117" s="64">
        <f t="shared" si="11"/>
        <v>0</v>
      </c>
    </row>
    <row r="118" spans="1:30" x14ac:dyDescent="0.3">
      <c r="A118" s="92">
        <v>45615</v>
      </c>
      <c r="B118" s="93" t="s">
        <v>13</v>
      </c>
      <c r="C118" s="92"/>
      <c r="D118" s="94" t="s">
        <v>222</v>
      </c>
      <c r="E118" s="95">
        <v>280</v>
      </c>
      <c r="F118" s="90"/>
      <c r="G118" s="64">
        <f t="shared" si="12"/>
        <v>71498</v>
      </c>
      <c r="H118" s="62">
        <f t="shared" ref="H118:AA119" si="20">$E118/20</f>
        <v>14</v>
      </c>
      <c r="I118" s="62">
        <f t="shared" si="20"/>
        <v>14</v>
      </c>
      <c r="J118" s="62">
        <f t="shared" si="20"/>
        <v>14</v>
      </c>
      <c r="K118" s="62">
        <f t="shared" si="20"/>
        <v>14</v>
      </c>
      <c r="L118" s="62">
        <f t="shared" si="20"/>
        <v>14</v>
      </c>
      <c r="M118" s="62">
        <f t="shared" si="20"/>
        <v>14</v>
      </c>
      <c r="N118" s="62">
        <f t="shared" si="20"/>
        <v>14</v>
      </c>
      <c r="O118" s="62">
        <f t="shared" si="20"/>
        <v>14</v>
      </c>
      <c r="P118" s="62">
        <f t="shared" si="20"/>
        <v>14</v>
      </c>
      <c r="Q118" s="62">
        <f t="shared" si="20"/>
        <v>14</v>
      </c>
      <c r="R118" s="62">
        <f t="shared" si="20"/>
        <v>14</v>
      </c>
      <c r="S118" s="62">
        <f t="shared" si="20"/>
        <v>14</v>
      </c>
      <c r="T118" s="62">
        <f t="shared" si="20"/>
        <v>14</v>
      </c>
      <c r="U118" s="62">
        <f t="shared" si="20"/>
        <v>14</v>
      </c>
      <c r="V118" s="62">
        <f t="shared" si="20"/>
        <v>14</v>
      </c>
      <c r="W118" s="62">
        <f t="shared" si="20"/>
        <v>14</v>
      </c>
      <c r="X118" s="62">
        <f t="shared" si="20"/>
        <v>14</v>
      </c>
      <c r="Y118" s="62">
        <f t="shared" si="20"/>
        <v>14</v>
      </c>
      <c r="Z118" s="62">
        <f t="shared" si="20"/>
        <v>14</v>
      </c>
      <c r="AA118" s="62">
        <f t="shared" si="20"/>
        <v>14</v>
      </c>
      <c r="AB118" s="72"/>
      <c r="AC118" s="73">
        <f t="shared" si="19"/>
        <v>280</v>
      </c>
      <c r="AD118" s="64">
        <f t="shared" si="11"/>
        <v>0</v>
      </c>
    </row>
    <row r="119" spans="1:30" x14ac:dyDescent="0.3">
      <c r="A119" s="92">
        <v>45615</v>
      </c>
      <c r="B119" s="93" t="s">
        <v>13</v>
      </c>
      <c r="C119" s="92"/>
      <c r="D119" s="94" t="s">
        <v>228</v>
      </c>
      <c r="E119" s="95">
        <v>50</v>
      </c>
      <c r="F119" s="90"/>
      <c r="G119" s="64">
        <f t="shared" si="12"/>
        <v>71548</v>
      </c>
      <c r="H119" s="62">
        <f t="shared" si="20"/>
        <v>2.5</v>
      </c>
      <c r="I119" s="62">
        <f t="shared" si="20"/>
        <v>2.5</v>
      </c>
      <c r="J119" s="62">
        <f t="shared" si="20"/>
        <v>2.5</v>
      </c>
      <c r="K119" s="62">
        <f t="shared" si="20"/>
        <v>2.5</v>
      </c>
      <c r="L119" s="62">
        <f t="shared" si="20"/>
        <v>2.5</v>
      </c>
      <c r="M119" s="62">
        <f t="shared" si="20"/>
        <v>2.5</v>
      </c>
      <c r="N119" s="62">
        <f t="shared" si="20"/>
        <v>2.5</v>
      </c>
      <c r="O119" s="62">
        <f t="shared" si="20"/>
        <v>2.5</v>
      </c>
      <c r="P119" s="62">
        <f t="shared" si="20"/>
        <v>2.5</v>
      </c>
      <c r="Q119" s="62">
        <f t="shared" si="20"/>
        <v>2.5</v>
      </c>
      <c r="R119" s="62">
        <f t="shared" si="20"/>
        <v>2.5</v>
      </c>
      <c r="S119" s="62">
        <f t="shared" si="20"/>
        <v>2.5</v>
      </c>
      <c r="T119" s="62">
        <f t="shared" si="20"/>
        <v>2.5</v>
      </c>
      <c r="U119" s="62">
        <f t="shared" si="20"/>
        <v>2.5</v>
      </c>
      <c r="V119" s="62">
        <f t="shared" si="20"/>
        <v>2.5</v>
      </c>
      <c r="W119" s="62">
        <f t="shared" si="20"/>
        <v>2.5</v>
      </c>
      <c r="X119" s="62">
        <f t="shared" si="20"/>
        <v>2.5</v>
      </c>
      <c r="Y119" s="62">
        <f t="shared" si="20"/>
        <v>2.5</v>
      </c>
      <c r="Z119" s="62">
        <f t="shared" si="20"/>
        <v>2.5</v>
      </c>
      <c r="AA119" s="62">
        <f t="shared" si="20"/>
        <v>2.5</v>
      </c>
      <c r="AB119" s="72"/>
      <c r="AC119" s="73">
        <f t="shared" si="19"/>
        <v>50</v>
      </c>
      <c r="AD119" s="64">
        <f t="shared" si="11"/>
        <v>0</v>
      </c>
    </row>
    <row r="120" spans="1:30" x14ac:dyDescent="0.3">
      <c r="A120" s="92">
        <v>45618</v>
      </c>
      <c r="B120" s="93" t="s">
        <v>13</v>
      </c>
      <c r="C120" s="92"/>
      <c r="D120" s="55" t="s">
        <v>354</v>
      </c>
      <c r="E120" s="95">
        <v>2000</v>
      </c>
      <c r="F120" s="90"/>
      <c r="G120" s="64">
        <f t="shared" si="12"/>
        <v>73548</v>
      </c>
      <c r="H120" s="72"/>
      <c r="I120" s="72"/>
      <c r="J120" s="72"/>
      <c r="K120" s="72"/>
      <c r="L120" s="72"/>
      <c r="M120" s="72"/>
      <c r="N120" s="72"/>
      <c r="O120" s="72"/>
      <c r="P120" s="72"/>
      <c r="Q120" s="72"/>
      <c r="R120" s="72"/>
      <c r="S120" s="72"/>
      <c r="T120" s="72"/>
      <c r="U120" s="72"/>
      <c r="V120" s="72">
        <v>2000</v>
      </c>
      <c r="W120" s="72"/>
      <c r="X120" s="72"/>
      <c r="Y120" s="72"/>
      <c r="Z120" s="72"/>
      <c r="AA120" s="72"/>
      <c r="AB120" s="72"/>
      <c r="AC120" s="73">
        <f t="shared" si="19"/>
        <v>2000</v>
      </c>
      <c r="AD120" s="64">
        <f t="shared" si="11"/>
        <v>0</v>
      </c>
    </row>
    <row r="121" spans="1:30" x14ac:dyDescent="0.3">
      <c r="A121" s="92">
        <v>45618</v>
      </c>
      <c r="B121" s="93" t="s">
        <v>13</v>
      </c>
      <c r="C121" s="92"/>
      <c r="D121" s="55" t="s">
        <v>354</v>
      </c>
      <c r="E121" s="95">
        <v>2000</v>
      </c>
      <c r="F121" s="90"/>
      <c r="G121" s="64">
        <f t="shared" si="12"/>
        <v>75548</v>
      </c>
      <c r="H121" s="72"/>
      <c r="I121" s="72"/>
      <c r="J121" s="72"/>
      <c r="K121" s="72"/>
      <c r="L121" s="72">
        <v>2000</v>
      </c>
      <c r="M121" s="72"/>
      <c r="N121" s="72"/>
      <c r="O121" s="72"/>
      <c r="P121" s="72"/>
      <c r="Q121" s="72"/>
      <c r="R121" s="72"/>
      <c r="S121" s="72"/>
      <c r="T121" s="72"/>
      <c r="U121" s="72"/>
      <c r="V121" s="72"/>
      <c r="W121" s="72"/>
      <c r="X121" s="72"/>
      <c r="Y121" s="72"/>
      <c r="Z121" s="72"/>
      <c r="AA121" s="72"/>
      <c r="AB121" s="72"/>
      <c r="AC121" s="73">
        <f t="shared" si="19"/>
        <v>2000</v>
      </c>
      <c r="AD121" s="64">
        <f t="shared" si="11"/>
        <v>0</v>
      </c>
    </row>
    <row r="122" spans="1:30" x14ac:dyDescent="0.3">
      <c r="A122" s="92">
        <v>45618</v>
      </c>
      <c r="B122" s="93" t="s">
        <v>13</v>
      </c>
      <c r="C122" s="92"/>
      <c r="D122" s="55" t="s">
        <v>354</v>
      </c>
      <c r="E122" s="95">
        <v>2000</v>
      </c>
      <c r="F122" s="90"/>
      <c r="G122" s="64">
        <f t="shared" si="12"/>
        <v>77548</v>
      </c>
      <c r="H122" s="72">
        <v>2000</v>
      </c>
      <c r="I122" s="72"/>
      <c r="J122" s="72"/>
      <c r="K122" s="72"/>
      <c r="L122" s="72"/>
      <c r="M122" s="72"/>
      <c r="N122" s="72"/>
      <c r="O122" s="72"/>
      <c r="P122" s="72"/>
      <c r="Q122" s="72"/>
      <c r="R122" s="72"/>
      <c r="S122" s="72"/>
      <c r="T122" s="72"/>
      <c r="U122" s="72"/>
      <c r="V122" s="72"/>
      <c r="W122" s="72"/>
      <c r="X122" s="72"/>
      <c r="Y122" s="72"/>
      <c r="Z122" s="72"/>
      <c r="AA122" s="72"/>
      <c r="AB122" s="72"/>
      <c r="AC122" s="73">
        <f t="shared" si="19"/>
        <v>2000</v>
      </c>
      <c r="AD122" s="64">
        <f t="shared" si="11"/>
        <v>0</v>
      </c>
    </row>
    <row r="123" spans="1:30" x14ac:dyDescent="0.3">
      <c r="A123" s="92">
        <v>45618</v>
      </c>
      <c r="B123" s="93" t="s">
        <v>13</v>
      </c>
      <c r="C123" s="92"/>
      <c r="D123" s="55" t="s">
        <v>354</v>
      </c>
      <c r="E123" s="95">
        <v>2000</v>
      </c>
      <c r="F123" s="90"/>
      <c r="G123" s="64">
        <f t="shared" si="12"/>
        <v>79548</v>
      </c>
      <c r="H123" s="72">
        <v>2000</v>
      </c>
      <c r="I123" s="72"/>
      <c r="J123" s="72"/>
      <c r="K123" s="72"/>
      <c r="L123" s="72"/>
      <c r="M123" s="72"/>
      <c r="N123" s="72"/>
      <c r="O123" s="72"/>
      <c r="P123" s="72"/>
      <c r="Q123" s="72"/>
      <c r="R123" s="72"/>
      <c r="S123" s="72"/>
      <c r="T123" s="72"/>
      <c r="U123" s="72"/>
      <c r="V123" s="72"/>
      <c r="W123" s="72"/>
      <c r="X123" s="72"/>
      <c r="Y123" s="72"/>
      <c r="Z123" s="72"/>
      <c r="AA123" s="72"/>
      <c r="AB123" s="72"/>
      <c r="AC123" s="73">
        <f t="shared" si="19"/>
        <v>2000</v>
      </c>
      <c r="AD123" s="64">
        <f t="shared" si="11"/>
        <v>0</v>
      </c>
    </row>
    <row r="124" spans="1:30" x14ac:dyDescent="0.3">
      <c r="A124" s="92">
        <v>45618</v>
      </c>
      <c r="B124" s="96">
        <v>1684</v>
      </c>
      <c r="C124" s="92"/>
      <c r="D124" s="94" t="s">
        <v>229</v>
      </c>
      <c r="E124" s="95">
        <v>-1500</v>
      </c>
      <c r="F124" s="90"/>
      <c r="G124" s="64">
        <f t="shared" si="12"/>
        <v>78048</v>
      </c>
      <c r="H124" s="62">
        <f t="shared" ref="H124:W135" si="21">$E124/20</f>
        <v>-75</v>
      </c>
      <c r="I124" s="62">
        <f t="shared" si="21"/>
        <v>-75</v>
      </c>
      <c r="J124" s="62">
        <f t="shared" si="21"/>
        <v>-75</v>
      </c>
      <c r="K124" s="62">
        <f t="shared" si="21"/>
        <v>-75</v>
      </c>
      <c r="L124" s="62">
        <f t="shared" si="21"/>
        <v>-75</v>
      </c>
      <c r="M124" s="62">
        <f t="shared" si="21"/>
        <v>-75</v>
      </c>
      <c r="N124" s="62">
        <f t="shared" si="21"/>
        <v>-75</v>
      </c>
      <c r="O124" s="62">
        <f t="shared" si="21"/>
        <v>-75</v>
      </c>
      <c r="P124" s="62">
        <f t="shared" si="21"/>
        <v>-75</v>
      </c>
      <c r="Q124" s="62">
        <f t="shared" si="21"/>
        <v>-75</v>
      </c>
      <c r="R124" s="62">
        <f t="shared" si="21"/>
        <v>-75</v>
      </c>
      <c r="S124" s="62">
        <f t="shared" si="21"/>
        <v>-75</v>
      </c>
      <c r="T124" s="62">
        <f t="shared" si="21"/>
        <v>-75</v>
      </c>
      <c r="U124" s="62">
        <f t="shared" si="21"/>
        <v>-75</v>
      </c>
      <c r="V124" s="62">
        <f t="shared" si="21"/>
        <v>-75</v>
      </c>
      <c r="W124" s="62">
        <f t="shared" si="21"/>
        <v>-75</v>
      </c>
      <c r="X124" s="62">
        <f t="shared" ref="X124:AA135" si="22">$E124/20</f>
        <v>-75</v>
      </c>
      <c r="Y124" s="62">
        <f t="shared" si="22"/>
        <v>-75</v>
      </c>
      <c r="Z124" s="62">
        <f t="shared" si="22"/>
        <v>-75</v>
      </c>
      <c r="AA124" s="62">
        <f t="shared" si="22"/>
        <v>-75</v>
      </c>
      <c r="AB124" s="72"/>
      <c r="AC124" s="73">
        <f t="shared" si="19"/>
        <v>-1500</v>
      </c>
      <c r="AD124" s="64">
        <f t="shared" si="11"/>
        <v>0</v>
      </c>
    </row>
    <row r="125" spans="1:30" x14ac:dyDescent="0.3">
      <c r="A125" s="92">
        <v>45625</v>
      </c>
      <c r="B125" s="93" t="s">
        <v>171</v>
      </c>
      <c r="C125" s="92"/>
      <c r="D125" s="94" t="s">
        <v>193</v>
      </c>
      <c r="E125" s="95">
        <v>-18.34</v>
      </c>
      <c r="F125" s="90"/>
      <c r="G125" s="64">
        <f t="shared" si="12"/>
        <v>78029.66</v>
      </c>
      <c r="H125" s="62">
        <f t="shared" si="21"/>
        <v>-0.91700000000000004</v>
      </c>
      <c r="I125" s="62">
        <f t="shared" si="21"/>
        <v>-0.91700000000000004</v>
      </c>
      <c r="J125" s="62">
        <f t="shared" si="21"/>
        <v>-0.91700000000000004</v>
      </c>
      <c r="K125" s="62">
        <f t="shared" si="21"/>
        <v>-0.91700000000000004</v>
      </c>
      <c r="L125" s="62">
        <f t="shared" si="21"/>
        <v>-0.91700000000000004</v>
      </c>
      <c r="M125" s="62">
        <f t="shared" si="21"/>
        <v>-0.91700000000000004</v>
      </c>
      <c r="N125" s="62">
        <f t="shared" si="21"/>
        <v>-0.91700000000000004</v>
      </c>
      <c r="O125" s="62">
        <f t="shared" si="21"/>
        <v>-0.91700000000000004</v>
      </c>
      <c r="P125" s="62">
        <f t="shared" si="21"/>
        <v>-0.91700000000000004</v>
      </c>
      <c r="Q125" s="62">
        <f t="shared" si="21"/>
        <v>-0.91700000000000004</v>
      </c>
      <c r="R125" s="62">
        <f t="shared" si="21"/>
        <v>-0.91700000000000004</v>
      </c>
      <c r="S125" s="62">
        <f t="shared" si="21"/>
        <v>-0.91700000000000004</v>
      </c>
      <c r="T125" s="62">
        <f t="shared" si="21"/>
        <v>-0.91700000000000004</v>
      </c>
      <c r="U125" s="62">
        <f t="shared" si="21"/>
        <v>-0.91700000000000004</v>
      </c>
      <c r="V125" s="62">
        <f t="shared" si="21"/>
        <v>-0.91700000000000004</v>
      </c>
      <c r="W125" s="62">
        <f t="shared" si="21"/>
        <v>-0.91700000000000004</v>
      </c>
      <c r="X125" s="62">
        <f t="shared" si="22"/>
        <v>-0.91700000000000004</v>
      </c>
      <c r="Y125" s="62">
        <f t="shared" si="22"/>
        <v>-0.91700000000000004</v>
      </c>
      <c r="Z125" s="62">
        <f t="shared" si="22"/>
        <v>-0.91700000000000004</v>
      </c>
      <c r="AA125" s="62">
        <f t="shared" si="22"/>
        <v>-0.91700000000000004</v>
      </c>
      <c r="AB125" s="72"/>
      <c r="AC125" s="73">
        <f t="shared" si="19"/>
        <v>-18.340000000000003</v>
      </c>
      <c r="AD125" s="64">
        <f t="shared" si="11"/>
        <v>0</v>
      </c>
    </row>
    <row r="126" spans="1:30" x14ac:dyDescent="0.3">
      <c r="A126" s="92">
        <v>45625</v>
      </c>
      <c r="B126" s="93" t="s">
        <v>171</v>
      </c>
      <c r="C126" s="92"/>
      <c r="D126" s="94" t="s">
        <v>190</v>
      </c>
      <c r="E126" s="95">
        <v>-18.16</v>
      </c>
      <c r="F126" s="90"/>
      <c r="G126" s="64">
        <f t="shared" si="12"/>
        <v>78011.5</v>
      </c>
      <c r="H126" s="62">
        <f t="shared" si="21"/>
        <v>-0.90800000000000003</v>
      </c>
      <c r="I126" s="62">
        <f t="shared" si="21"/>
        <v>-0.90800000000000003</v>
      </c>
      <c r="J126" s="62">
        <f t="shared" si="21"/>
        <v>-0.90800000000000003</v>
      </c>
      <c r="K126" s="62">
        <f t="shared" si="21"/>
        <v>-0.90800000000000003</v>
      </c>
      <c r="L126" s="62">
        <f t="shared" si="21"/>
        <v>-0.90800000000000003</v>
      </c>
      <c r="M126" s="62">
        <f t="shared" si="21"/>
        <v>-0.90800000000000003</v>
      </c>
      <c r="N126" s="62">
        <f t="shared" si="21"/>
        <v>-0.90800000000000003</v>
      </c>
      <c r="O126" s="62">
        <f t="shared" si="21"/>
        <v>-0.90800000000000003</v>
      </c>
      <c r="P126" s="62">
        <f t="shared" si="21"/>
        <v>-0.90800000000000003</v>
      </c>
      <c r="Q126" s="62">
        <f t="shared" si="21"/>
        <v>-0.90800000000000003</v>
      </c>
      <c r="R126" s="62">
        <f t="shared" si="21"/>
        <v>-0.90800000000000003</v>
      </c>
      <c r="S126" s="62">
        <f t="shared" si="21"/>
        <v>-0.90800000000000003</v>
      </c>
      <c r="T126" s="62">
        <f t="shared" si="21"/>
        <v>-0.90800000000000003</v>
      </c>
      <c r="U126" s="62">
        <f t="shared" si="21"/>
        <v>-0.90800000000000003</v>
      </c>
      <c r="V126" s="62">
        <f t="shared" si="21"/>
        <v>-0.90800000000000003</v>
      </c>
      <c r="W126" s="62">
        <f t="shared" si="21"/>
        <v>-0.90800000000000003</v>
      </c>
      <c r="X126" s="62">
        <f t="shared" si="22"/>
        <v>-0.90800000000000003</v>
      </c>
      <c r="Y126" s="62">
        <f t="shared" si="22"/>
        <v>-0.90800000000000003</v>
      </c>
      <c r="Z126" s="62">
        <f t="shared" si="22"/>
        <v>-0.90800000000000003</v>
      </c>
      <c r="AA126" s="62">
        <f t="shared" si="22"/>
        <v>-0.90800000000000003</v>
      </c>
      <c r="AB126" s="72"/>
      <c r="AC126" s="73">
        <f t="shared" si="19"/>
        <v>-18.16</v>
      </c>
      <c r="AD126" s="64">
        <f t="shared" si="11"/>
        <v>0</v>
      </c>
    </row>
    <row r="127" spans="1:30" x14ac:dyDescent="0.3">
      <c r="A127" s="92">
        <v>45625</v>
      </c>
      <c r="B127" s="93" t="s">
        <v>171</v>
      </c>
      <c r="C127" s="92"/>
      <c r="D127" s="94" t="s">
        <v>190</v>
      </c>
      <c r="E127" s="95">
        <v>-18.16</v>
      </c>
      <c r="F127" s="90"/>
      <c r="G127" s="64">
        <f t="shared" si="12"/>
        <v>77993.34</v>
      </c>
      <c r="H127" s="62">
        <f t="shared" si="21"/>
        <v>-0.90800000000000003</v>
      </c>
      <c r="I127" s="62">
        <f t="shared" si="21"/>
        <v>-0.90800000000000003</v>
      </c>
      <c r="J127" s="62">
        <f t="shared" si="21"/>
        <v>-0.90800000000000003</v>
      </c>
      <c r="K127" s="62">
        <f t="shared" si="21"/>
        <v>-0.90800000000000003</v>
      </c>
      <c r="L127" s="62">
        <f t="shared" si="21"/>
        <v>-0.90800000000000003</v>
      </c>
      <c r="M127" s="62">
        <f t="shared" si="21"/>
        <v>-0.90800000000000003</v>
      </c>
      <c r="N127" s="62">
        <f t="shared" si="21"/>
        <v>-0.90800000000000003</v>
      </c>
      <c r="O127" s="62">
        <f t="shared" si="21"/>
        <v>-0.90800000000000003</v>
      </c>
      <c r="P127" s="62">
        <f t="shared" si="21"/>
        <v>-0.90800000000000003</v>
      </c>
      <c r="Q127" s="62">
        <f t="shared" si="21"/>
        <v>-0.90800000000000003</v>
      </c>
      <c r="R127" s="62">
        <f t="shared" si="21"/>
        <v>-0.90800000000000003</v>
      </c>
      <c r="S127" s="62">
        <f t="shared" si="21"/>
        <v>-0.90800000000000003</v>
      </c>
      <c r="T127" s="62">
        <f t="shared" si="21"/>
        <v>-0.90800000000000003</v>
      </c>
      <c r="U127" s="62">
        <f t="shared" si="21"/>
        <v>-0.90800000000000003</v>
      </c>
      <c r="V127" s="62">
        <f t="shared" si="21"/>
        <v>-0.90800000000000003</v>
      </c>
      <c r="W127" s="62">
        <f t="shared" si="21"/>
        <v>-0.90800000000000003</v>
      </c>
      <c r="X127" s="62">
        <f t="shared" si="22"/>
        <v>-0.90800000000000003</v>
      </c>
      <c r="Y127" s="62">
        <f t="shared" si="22"/>
        <v>-0.90800000000000003</v>
      </c>
      <c r="Z127" s="62">
        <f t="shared" si="22"/>
        <v>-0.90800000000000003</v>
      </c>
      <c r="AA127" s="62">
        <f t="shared" si="22"/>
        <v>-0.90800000000000003</v>
      </c>
      <c r="AB127" s="72"/>
      <c r="AC127" s="73">
        <f t="shared" si="19"/>
        <v>-18.16</v>
      </c>
      <c r="AD127" s="64">
        <f t="shared" si="11"/>
        <v>0</v>
      </c>
    </row>
    <row r="128" spans="1:30" x14ac:dyDescent="0.3">
      <c r="A128" s="92">
        <v>45625</v>
      </c>
      <c r="B128" s="93" t="s">
        <v>171</v>
      </c>
      <c r="C128" s="92"/>
      <c r="D128" s="94" t="s">
        <v>190</v>
      </c>
      <c r="E128" s="95">
        <v>-25.22</v>
      </c>
      <c r="F128" s="90"/>
      <c r="G128" s="64">
        <f t="shared" si="12"/>
        <v>77968.12</v>
      </c>
      <c r="H128" s="62">
        <f t="shared" si="21"/>
        <v>-1.2609999999999999</v>
      </c>
      <c r="I128" s="62">
        <f t="shared" si="21"/>
        <v>-1.2609999999999999</v>
      </c>
      <c r="J128" s="62">
        <f t="shared" si="21"/>
        <v>-1.2609999999999999</v>
      </c>
      <c r="K128" s="62">
        <f t="shared" si="21"/>
        <v>-1.2609999999999999</v>
      </c>
      <c r="L128" s="62">
        <f t="shared" si="21"/>
        <v>-1.2609999999999999</v>
      </c>
      <c r="M128" s="62">
        <f t="shared" si="21"/>
        <v>-1.2609999999999999</v>
      </c>
      <c r="N128" s="62">
        <f t="shared" si="21"/>
        <v>-1.2609999999999999</v>
      </c>
      <c r="O128" s="62">
        <f t="shared" si="21"/>
        <v>-1.2609999999999999</v>
      </c>
      <c r="P128" s="62">
        <f t="shared" si="21"/>
        <v>-1.2609999999999999</v>
      </c>
      <c r="Q128" s="62">
        <f t="shared" si="21"/>
        <v>-1.2609999999999999</v>
      </c>
      <c r="R128" s="62">
        <f t="shared" si="21"/>
        <v>-1.2609999999999999</v>
      </c>
      <c r="S128" s="62">
        <f t="shared" si="21"/>
        <v>-1.2609999999999999</v>
      </c>
      <c r="T128" s="62">
        <f t="shared" si="21"/>
        <v>-1.2609999999999999</v>
      </c>
      <c r="U128" s="62">
        <f t="shared" si="21"/>
        <v>-1.2609999999999999</v>
      </c>
      <c r="V128" s="62">
        <f t="shared" si="21"/>
        <v>-1.2609999999999999</v>
      </c>
      <c r="W128" s="62">
        <f t="shared" si="21"/>
        <v>-1.2609999999999999</v>
      </c>
      <c r="X128" s="62">
        <f t="shared" si="22"/>
        <v>-1.2609999999999999</v>
      </c>
      <c r="Y128" s="62">
        <f t="shared" si="22"/>
        <v>-1.2609999999999999</v>
      </c>
      <c r="Z128" s="62">
        <f t="shared" si="22"/>
        <v>-1.2609999999999999</v>
      </c>
      <c r="AA128" s="62">
        <f t="shared" si="22"/>
        <v>-1.2609999999999999</v>
      </c>
      <c r="AB128" s="72"/>
      <c r="AC128" s="73">
        <f t="shared" si="19"/>
        <v>-25.219999999999992</v>
      </c>
      <c r="AD128" s="64">
        <f t="shared" si="11"/>
        <v>0</v>
      </c>
    </row>
    <row r="129" spans="1:38" x14ac:dyDescent="0.3">
      <c r="A129" s="92">
        <v>45625</v>
      </c>
      <c r="B129" s="93" t="s">
        <v>171</v>
      </c>
      <c r="C129" s="92"/>
      <c r="D129" s="94" t="s">
        <v>190</v>
      </c>
      <c r="E129" s="95">
        <v>-25.22</v>
      </c>
      <c r="F129" s="90"/>
      <c r="G129" s="64">
        <f t="shared" si="12"/>
        <v>77942.899999999994</v>
      </c>
      <c r="H129" s="62">
        <f t="shared" si="21"/>
        <v>-1.2609999999999999</v>
      </c>
      <c r="I129" s="62">
        <f t="shared" si="21"/>
        <v>-1.2609999999999999</v>
      </c>
      <c r="J129" s="62">
        <f t="shared" si="21"/>
        <v>-1.2609999999999999</v>
      </c>
      <c r="K129" s="62">
        <f t="shared" si="21"/>
        <v>-1.2609999999999999</v>
      </c>
      <c r="L129" s="62">
        <f t="shared" si="21"/>
        <v>-1.2609999999999999</v>
      </c>
      <c r="M129" s="62">
        <f t="shared" si="21"/>
        <v>-1.2609999999999999</v>
      </c>
      <c r="N129" s="62">
        <f t="shared" si="21"/>
        <v>-1.2609999999999999</v>
      </c>
      <c r="O129" s="62">
        <f t="shared" si="21"/>
        <v>-1.2609999999999999</v>
      </c>
      <c r="P129" s="62">
        <f t="shared" si="21"/>
        <v>-1.2609999999999999</v>
      </c>
      <c r="Q129" s="62">
        <f t="shared" si="21"/>
        <v>-1.2609999999999999</v>
      </c>
      <c r="R129" s="62">
        <f t="shared" si="21"/>
        <v>-1.2609999999999999</v>
      </c>
      <c r="S129" s="62">
        <f t="shared" si="21"/>
        <v>-1.2609999999999999</v>
      </c>
      <c r="T129" s="62">
        <f t="shared" si="21"/>
        <v>-1.2609999999999999</v>
      </c>
      <c r="U129" s="62">
        <f t="shared" si="21"/>
        <v>-1.2609999999999999</v>
      </c>
      <c r="V129" s="62">
        <f t="shared" si="21"/>
        <v>-1.2609999999999999</v>
      </c>
      <c r="W129" s="62">
        <f t="shared" si="21"/>
        <v>-1.2609999999999999</v>
      </c>
      <c r="X129" s="62">
        <f t="shared" si="22"/>
        <v>-1.2609999999999999</v>
      </c>
      <c r="Y129" s="62">
        <f t="shared" si="22"/>
        <v>-1.2609999999999999</v>
      </c>
      <c r="Z129" s="62">
        <f t="shared" si="22"/>
        <v>-1.2609999999999999</v>
      </c>
      <c r="AA129" s="62">
        <f t="shared" si="22"/>
        <v>-1.2609999999999999</v>
      </c>
      <c r="AB129" s="72"/>
      <c r="AC129" s="73">
        <f t="shared" si="19"/>
        <v>-25.219999999999992</v>
      </c>
      <c r="AD129" s="64">
        <f t="shared" si="11"/>
        <v>0</v>
      </c>
    </row>
    <row r="130" spans="1:38" x14ac:dyDescent="0.3">
      <c r="A130" s="92">
        <v>45625</v>
      </c>
      <c r="B130" s="93" t="s">
        <v>171</v>
      </c>
      <c r="C130" s="92"/>
      <c r="D130" s="94" t="s">
        <v>230</v>
      </c>
      <c r="E130" s="95">
        <v>-53.5</v>
      </c>
      <c r="F130" s="90"/>
      <c r="G130" s="64">
        <f t="shared" si="12"/>
        <v>77889.399999999994</v>
      </c>
      <c r="H130" s="62">
        <f t="shared" si="21"/>
        <v>-2.6749999999999998</v>
      </c>
      <c r="I130" s="62">
        <f t="shared" si="21"/>
        <v>-2.6749999999999998</v>
      </c>
      <c r="J130" s="62">
        <f t="shared" si="21"/>
        <v>-2.6749999999999998</v>
      </c>
      <c r="K130" s="62">
        <f t="shared" si="21"/>
        <v>-2.6749999999999998</v>
      </c>
      <c r="L130" s="62">
        <f t="shared" si="21"/>
        <v>-2.6749999999999998</v>
      </c>
      <c r="M130" s="62">
        <f t="shared" si="21"/>
        <v>-2.6749999999999998</v>
      </c>
      <c r="N130" s="62">
        <f t="shared" si="21"/>
        <v>-2.6749999999999998</v>
      </c>
      <c r="O130" s="62">
        <f t="shared" si="21"/>
        <v>-2.6749999999999998</v>
      </c>
      <c r="P130" s="62">
        <f t="shared" si="21"/>
        <v>-2.6749999999999998</v>
      </c>
      <c r="Q130" s="62">
        <f t="shared" si="21"/>
        <v>-2.6749999999999998</v>
      </c>
      <c r="R130" s="62">
        <f t="shared" si="21"/>
        <v>-2.6749999999999998</v>
      </c>
      <c r="S130" s="62">
        <f t="shared" si="21"/>
        <v>-2.6749999999999998</v>
      </c>
      <c r="T130" s="62">
        <f t="shared" si="21"/>
        <v>-2.6749999999999998</v>
      </c>
      <c r="U130" s="62">
        <f t="shared" si="21"/>
        <v>-2.6749999999999998</v>
      </c>
      <c r="V130" s="62">
        <f t="shared" si="21"/>
        <v>-2.6749999999999998</v>
      </c>
      <c r="W130" s="62">
        <f t="shared" si="21"/>
        <v>-2.6749999999999998</v>
      </c>
      <c r="X130" s="62">
        <f t="shared" si="22"/>
        <v>-2.6749999999999998</v>
      </c>
      <c r="Y130" s="62">
        <f t="shared" si="22"/>
        <v>-2.6749999999999998</v>
      </c>
      <c r="Z130" s="62">
        <f t="shared" si="22"/>
        <v>-2.6749999999999998</v>
      </c>
      <c r="AA130" s="62">
        <f t="shared" si="22"/>
        <v>-2.6749999999999998</v>
      </c>
      <c r="AB130" s="72"/>
      <c r="AC130" s="73">
        <f t="shared" si="19"/>
        <v>-53.499999999999979</v>
      </c>
      <c r="AD130" s="64">
        <f t="shared" si="11"/>
        <v>0</v>
      </c>
    </row>
    <row r="131" spans="1:38" x14ac:dyDescent="0.3">
      <c r="A131" s="92">
        <v>45625</v>
      </c>
      <c r="B131" s="93" t="s">
        <v>171</v>
      </c>
      <c r="C131" s="92"/>
      <c r="D131" s="94" t="s">
        <v>193</v>
      </c>
      <c r="E131" s="95">
        <v>-53.45</v>
      </c>
      <c r="F131" s="90"/>
      <c r="G131" s="64">
        <f t="shared" si="12"/>
        <v>77835.95</v>
      </c>
      <c r="H131" s="62">
        <f t="shared" si="21"/>
        <v>-2.6725000000000003</v>
      </c>
      <c r="I131" s="62">
        <f t="shared" si="21"/>
        <v>-2.6725000000000003</v>
      </c>
      <c r="J131" s="62">
        <f t="shared" si="21"/>
        <v>-2.6725000000000003</v>
      </c>
      <c r="K131" s="62">
        <f t="shared" si="21"/>
        <v>-2.6725000000000003</v>
      </c>
      <c r="L131" s="62">
        <f t="shared" si="21"/>
        <v>-2.6725000000000003</v>
      </c>
      <c r="M131" s="62">
        <f t="shared" si="21"/>
        <v>-2.6725000000000003</v>
      </c>
      <c r="N131" s="62">
        <f t="shared" si="21"/>
        <v>-2.6725000000000003</v>
      </c>
      <c r="O131" s="62">
        <f t="shared" si="21"/>
        <v>-2.6725000000000003</v>
      </c>
      <c r="P131" s="62">
        <f t="shared" si="21"/>
        <v>-2.6725000000000003</v>
      </c>
      <c r="Q131" s="62">
        <f t="shared" si="21"/>
        <v>-2.6725000000000003</v>
      </c>
      <c r="R131" s="62">
        <f t="shared" si="21"/>
        <v>-2.6725000000000003</v>
      </c>
      <c r="S131" s="62">
        <f t="shared" si="21"/>
        <v>-2.6725000000000003</v>
      </c>
      <c r="T131" s="62">
        <f t="shared" si="21"/>
        <v>-2.6725000000000003</v>
      </c>
      <c r="U131" s="62">
        <f t="shared" si="21"/>
        <v>-2.6725000000000003</v>
      </c>
      <c r="V131" s="62">
        <f t="shared" si="21"/>
        <v>-2.6725000000000003</v>
      </c>
      <c r="W131" s="62">
        <f t="shared" si="21"/>
        <v>-2.6725000000000003</v>
      </c>
      <c r="X131" s="62">
        <f t="shared" si="22"/>
        <v>-2.6725000000000003</v>
      </c>
      <c r="Y131" s="62">
        <f t="shared" si="22"/>
        <v>-2.6725000000000003</v>
      </c>
      <c r="Z131" s="62">
        <f t="shared" si="22"/>
        <v>-2.6725000000000003</v>
      </c>
      <c r="AA131" s="62">
        <f t="shared" si="22"/>
        <v>-2.6725000000000003</v>
      </c>
      <c r="AB131" s="72"/>
      <c r="AC131" s="73">
        <f t="shared" si="19"/>
        <v>-53.449999999999996</v>
      </c>
      <c r="AD131" s="64">
        <f t="shared" si="11"/>
        <v>0</v>
      </c>
    </row>
    <row r="132" spans="1:38" x14ac:dyDescent="0.3">
      <c r="A132" s="92">
        <v>45625</v>
      </c>
      <c r="B132" s="93" t="s">
        <v>171</v>
      </c>
      <c r="C132" s="92"/>
      <c r="D132" s="94" t="s">
        <v>190</v>
      </c>
      <c r="E132" s="95">
        <v>-54.67</v>
      </c>
      <c r="F132" s="90"/>
      <c r="G132" s="64">
        <f t="shared" si="12"/>
        <v>77781.279999999999</v>
      </c>
      <c r="H132" s="62">
        <f t="shared" si="21"/>
        <v>-2.7335000000000003</v>
      </c>
      <c r="I132" s="62">
        <f t="shared" si="21"/>
        <v>-2.7335000000000003</v>
      </c>
      <c r="J132" s="62">
        <f t="shared" si="21"/>
        <v>-2.7335000000000003</v>
      </c>
      <c r="K132" s="62">
        <f t="shared" si="21"/>
        <v>-2.7335000000000003</v>
      </c>
      <c r="L132" s="62">
        <f t="shared" si="21"/>
        <v>-2.7335000000000003</v>
      </c>
      <c r="M132" s="62">
        <f t="shared" si="21"/>
        <v>-2.7335000000000003</v>
      </c>
      <c r="N132" s="62">
        <f t="shared" si="21"/>
        <v>-2.7335000000000003</v>
      </c>
      <c r="O132" s="62">
        <f t="shared" si="21"/>
        <v>-2.7335000000000003</v>
      </c>
      <c r="P132" s="62">
        <f t="shared" si="21"/>
        <v>-2.7335000000000003</v>
      </c>
      <c r="Q132" s="62">
        <f t="shared" si="21"/>
        <v>-2.7335000000000003</v>
      </c>
      <c r="R132" s="62">
        <f t="shared" si="21"/>
        <v>-2.7335000000000003</v>
      </c>
      <c r="S132" s="62">
        <f t="shared" si="21"/>
        <v>-2.7335000000000003</v>
      </c>
      <c r="T132" s="62">
        <f t="shared" si="21"/>
        <v>-2.7335000000000003</v>
      </c>
      <c r="U132" s="62">
        <f t="shared" si="21"/>
        <v>-2.7335000000000003</v>
      </c>
      <c r="V132" s="62">
        <f t="shared" si="21"/>
        <v>-2.7335000000000003</v>
      </c>
      <c r="W132" s="62">
        <f t="shared" si="21"/>
        <v>-2.7335000000000003</v>
      </c>
      <c r="X132" s="62">
        <f t="shared" si="22"/>
        <v>-2.7335000000000003</v>
      </c>
      <c r="Y132" s="62">
        <f t="shared" si="22"/>
        <v>-2.7335000000000003</v>
      </c>
      <c r="Z132" s="62">
        <f t="shared" si="22"/>
        <v>-2.7335000000000003</v>
      </c>
      <c r="AA132" s="62">
        <f t="shared" si="22"/>
        <v>-2.7335000000000003</v>
      </c>
      <c r="AB132" s="72"/>
      <c r="AC132" s="73">
        <f t="shared" si="19"/>
        <v>-54.669999999999995</v>
      </c>
      <c r="AD132" s="64">
        <f t="shared" si="11"/>
        <v>0</v>
      </c>
    </row>
    <row r="133" spans="1:38" x14ac:dyDescent="0.3">
      <c r="A133" s="92">
        <v>45625</v>
      </c>
      <c r="B133" s="93" t="s">
        <v>171</v>
      </c>
      <c r="C133" s="92"/>
      <c r="D133" s="94" t="s">
        <v>231</v>
      </c>
      <c r="E133" s="95">
        <v>-128.97</v>
      </c>
      <c r="F133" s="90"/>
      <c r="G133" s="64">
        <f t="shared" si="12"/>
        <v>77652.31</v>
      </c>
      <c r="H133" s="62">
        <f t="shared" si="21"/>
        <v>-6.4485000000000001</v>
      </c>
      <c r="I133" s="62">
        <f t="shared" si="21"/>
        <v>-6.4485000000000001</v>
      </c>
      <c r="J133" s="62">
        <f t="shared" si="21"/>
        <v>-6.4485000000000001</v>
      </c>
      <c r="K133" s="62">
        <f t="shared" si="21"/>
        <v>-6.4485000000000001</v>
      </c>
      <c r="L133" s="62">
        <f t="shared" si="21"/>
        <v>-6.4485000000000001</v>
      </c>
      <c r="M133" s="62">
        <f t="shared" si="21"/>
        <v>-6.4485000000000001</v>
      </c>
      <c r="N133" s="62">
        <f t="shared" si="21"/>
        <v>-6.4485000000000001</v>
      </c>
      <c r="O133" s="62">
        <f t="shared" si="21"/>
        <v>-6.4485000000000001</v>
      </c>
      <c r="P133" s="62">
        <f t="shared" si="21"/>
        <v>-6.4485000000000001</v>
      </c>
      <c r="Q133" s="62">
        <f t="shared" si="21"/>
        <v>-6.4485000000000001</v>
      </c>
      <c r="R133" s="62">
        <f t="shared" si="21"/>
        <v>-6.4485000000000001</v>
      </c>
      <c r="S133" s="62">
        <f t="shared" si="21"/>
        <v>-6.4485000000000001</v>
      </c>
      <c r="T133" s="62">
        <f t="shared" si="21"/>
        <v>-6.4485000000000001</v>
      </c>
      <c r="U133" s="62">
        <f t="shared" si="21"/>
        <v>-6.4485000000000001</v>
      </c>
      <c r="V133" s="62">
        <f t="shared" si="21"/>
        <v>-6.4485000000000001</v>
      </c>
      <c r="W133" s="62">
        <f t="shared" si="21"/>
        <v>-6.4485000000000001</v>
      </c>
      <c r="X133" s="62">
        <f t="shared" si="22"/>
        <v>-6.4485000000000001</v>
      </c>
      <c r="Y133" s="62">
        <f t="shared" si="22"/>
        <v>-6.4485000000000001</v>
      </c>
      <c r="Z133" s="62">
        <f t="shared" si="22"/>
        <v>-6.4485000000000001</v>
      </c>
      <c r="AA133" s="62">
        <f t="shared" si="22"/>
        <v>-6.4485000000000001</v>
      </c>
      <c r="AB133" s="72"/>
      <c r="AC133" s="73">
        <f t="shared" si="19"/>
        <v>-128.96999999999997</v>
      </c>
      <c r="AD133" s="64">
        <f t="shared" si="11"/>
        <v>0</v>
      </c>
    </row>
    <row r="134" spans="1:38" x14ac:dyDescent="0.3">
      <c r="A134" s="92">
        <v>45625</v>
      </c>
      <c r="B134" s="93" t="s">
        <v>171</v>
      </c>
      <c r="C134" s="92"/>
      <c r="D134" s="94" t="s">
        <v>232</v>
      </c>
      <c r="E134" s="95">
        <v>-430.28</v>
      </c>
      <c r="F134" s="90"/>
      <c r="G134" s="64">
        <f t="shared" si="12"/>
        <v>77222.03</v>
      </c>
      <c r="H134" s="62">
        <f t="shared" si="21"/>
        <v>-21.513999999999999</v>
      </c>
      <c r="I134" s="62">
        <f t="shared" si="21"/>
        <v>-21.513999999999999</v>
      </c>
      <c r="J134" s="62">
        <f t="shared" si="21"/>
        <v>-21.513999999999999</v>
      </c>
      <c r="K134" s="62">
        <f t="shared" si="21"/>
        <v>-21.513999999999999</v>
      </c>
      <c r="L134" s="62">
        <f t="shared" si="21"/>
        <v>-21.513999999999999</v>
      </c>
      <c r="M134" s="62">
        <f t="shared" si="21"/>
        <v>-21.513999999999999</v>
      </c>
      <c r="N134" s="62">
        <f t="shared" si="21"/>
        <v>-21.513999999999999</v>
      </c>
      <c r="O134" s="62">
        <f t="shared" si="21"/>
        <v>-21.513999999999999</v>
      </c>
      <c r="P134" s="62">
        <f t="shared" si="21"/>
        <v>-21.513999999999999</v>
      </c>
      <c r="Q134" s="62">
        <f t="shared" si="21"/>
        <v>-21.513999999999999</v>
      </c>
      <c r="R134" s="62">
        <f t="shared" si="21"/>
        <v>-21.513999999999999</v>
      </c>
      <c r="S134" s="62">
        <f t="shared" si="21"/>
        <v>-21.513999999999999</v>
      </c>
      <c r="T134" s="62">
        <f t="shared" si="21"/>
        <v>-21.513999999999999</v>
      </c>
      <c r="U134" s="62">
        <f t="shared" si="21"/>
        <v>-21.513999999999999</v>
      </c>
      <c r="V134" s="62">
        <f t="shared" si="21"/>
        <v>-21.513999999999999</v>
      </c>
      <c r="W134" s="62">
        <f t="shared" si="21"/>
        <v>-21.513999999999999</v>
      </c>
      <c r="X134" s="62">
        <f t="shared" si="22"/>
        <v>-21.513999999999999</v>
      </c>
      <c r="Y134" s="62">
        <f t="shared" si="22"/>
        <v>-21.513999999999999</v>
      </c>
      <c r="Z134" s="62">
        <f t="shared" si="22"/>
        <v>-21.513999999999999</v>
      </c>
      <c r="AA134" s="62">
        <f t="shared" si="22"/>
        <v>-21.513999999999999</v>
      </c>
      <c r="AB134" s="72"/>
      <c r="AC134" s="73">
        <f t="shared" si="19"/>
        <v>-430.28000000000014</v>
      </c>
      <c r="AD134" s="64">
        <f t="shared" si="11"/>
        <v>0</v>
      </c>
    </row>
    <row r="135" spans="1:38" s="69" customFormat="1" x14ac:dyDescent="0.3">
      <c r="A135" s="105">
        <v>45625</v>
      </c>
      <c r="B135" s="106" t="s">
        <v>171</v>
      </c>
      <c r="C135" s="105"/>
      <c r="D135" s="107" t="s">
        <v>233</v>
      </c>
      <c r="E135" s="108">
        <v>-1234.8</v>
      </c>
      <c r="F135" s="82"/>
      <c r="G135" s="80">
        <f t="shared" si="12"/>
        <v>75987.23</v>
      </c>
      <c r="H135" s="70">
        <f t="shared" si="21"/>
        <v>-61.739999999999995</v>
      </c>
      <c r="I135" s="70">
        <f t="shared" si="21"/>
        <v>-61.739999999999995</v>
      </c>
      <c r="J135" s="70">
        <f t="shared" si="21"/>
        <v>-61.739999999999995</v>
      </c>
      <c r="K135" s="70">
        <f t="shared" si="21"/>
        <v>-61.739999999999995</v>
      </c>
      <c r="L135" s="70">
        <f t="shared" si="21"/>
        <v>-61.739999999999995</v>
      </c>
      <c r="M135" s="70">
        <f t="shared" si="21"/>
        <v>-61.739999999999995</v>
      </c>
      <c r="N135" s="70">
        <f t="shared" si="21"/>
        <v>-61.739999999999995</v>
      </c>
      <c r="O135" s="70">
        <f t="shared" si="21"/>
        <v>-61.739999999999995</v>
      </c>
      <c r="P135" s="70">
        <f t="shared" si="21"/>
        <v>-61.739999999999995</v>
      </c>
      <c r="Q135" s="70">
        <f t="shared" si="21"/>
        <v>-61.739999999999995</v>
      </c>
      <c r="R135" s="70">
        <f t="shared" si="21"/>
        <v>-61.739999999999995</v>
      </c>
      <c r="S135" s="70">
        <f t="shared" si="21"/>
        <v>-61.739999999999995</v>
      </c>
      <c r="T135" s="70">
        <f t="shared" si="21"/>
        <v>-61.739999999999995</v>
      </c>
      <c r="U135" s="70">
        <f t="shared" si="21"/>
        <v>-61.739999999999995</v>
      </c>
      <c r="V135" s="70">
        <f t="shared" si="21"/>
        <v>-61.739999999999995</v>
      </c>
      <c r="W135" s="70">
        <f t="shared" si="21"/>
        <v>-61.739999999999995</v>
      </c>
      <c r="X135" s="70">
        <f t="shared" si="22"/>
        <v>-61.739999999999995</v>
      </c>
      <c r="Y135" s="70">
        <f t="shared" si="22"/>
        <v>-61.739999999999995</v>
      </c>
      <c r="Z135" s="70">
        <f t="shared" si="22"/>
        <v>-61.739999999999995</v>
      </c>
      <c r="AA135" s="70">
        <f t="shared" si="22"/>
        <v>-61.739999999999995</v>
      </c>
      <c r="AB135" s="109"/>
      <c r="AC135" s="110">
        <f t="shared" si="19"/>
        <v>-1234.8</v>
      </c>
      <c r="AD135" s="80">
        <f t="shared" ref="AD135:AD198" si="23">AC135-E135</f>
        <v>0</v>
      </c>
      <c r="AE135" s="69" t="s">
        <v>235</v>
      </c>
      <c r="AF135" s="83"/>
      <c r="AG135" s="83"/>
      <c r="AH135" s="83"/>
      <c r="AI135" s="83"/>
      <c r="AJ135" s="83"/>
      <c r="AK135" s="83"/>
      <c r="AL135" s="83"/>
    </row>
    <row r="136" spans="1:38" x14ac:dyDescent="0.3">
      <c r="A136" s="92">
        <v>45627</v>
      </c>
      <c r="B136" s="93" t="s">
        <v>13</v>
      </c>
      <c r="C136" s="92"/>
      <c r="D136" s="55" t="s">
        <v>354</v>
      </c>
      <c r="E136" s="95">
        <v>2000</v>
      </c>
      <c r="F136" s="90"/>
      <c r="G136" s="64">
        <f t="shared" ref="G136:G199" si="24">+G135+E136</f>
        <v>77987.23</v>
      </c>
      <c r="H136" s="72"/>
      <c r="I136" s="72"/>
      <c r="J136" s="72">
        <v>2000</v>
      </c>
      <c r="K136" s="72"/>
      <c r="L136" s="72"/>
      <c r="M136" s="72"/>
      <c r="N136" s="72"/>
      <c r="O136" s="72"/>
      <c r="P136" s="72"/>
      <c r="Q136" s="72"/>
      <c r="R136" s="72"/>
      <c r="S136" s="72"/>
      <c r="T136" s="72"/>
      <c r="U136" s="72"/>
      <c r="V136" s="72"/>
      <c r="W136" s="72"/>
      <c r="X136" s="72"/>
      <c r="Y136" s="72"/>
      <c r="Z136" s="72"/>
      <c r="AA136" s="72"/>
      <c r="AB136" s="72"/>
      <c r="AC136" s="73">
        <f>SUM(H136:AB136)</f>
        <v>2000</v>
      </c>
      <c r="AD136" s="64">
        <f t="shared" si="23"/>
        <v>0</v>
      </c>
    </row>
    <row r="137" spans="1:38" x14ac:dyDescent="0.3">
      <c r="A137" s="92">
        <v>45627</v>
      </c>
      <c r="B137" s="93" t="s">
        <v>13</v>
      </c>
      <c r="C137" s="92"/>
      <c r="D137" s="55" t="s">
        <v>354</v>
      </c>
      <c r="E137" s="95">
        <v>2000</v>
      </c>
      <c r="F137" s="90"/>
      <c r="G137" s="64">
        <f t="shared" si="24"/>
        <v>79987.23</v>
      </c>
      <c r="H137" s="72"/>
      <c r="I137" s="72"/>
      <c r="J137" s="72"/>
      <c r="K137" s="72"/>
      <c r="L137" s="72"/>
      <c r="M137" s="72">
        <v>2000</v>
      </c>
      <c r="N137" s="72"/>
      <c r="O137" s="72"/>
      <c r="P137" s="72"/>
      <c r="Q137" s="72"/>
      <c r="R137" s="72"/>
      <c r="S137" s="72"/>
      <c r="T137" s="72"/>
      <c r="U137" s="72"/>
      <c r="V137" s="72"/>
      <c r="W137" s="72"/>
      <c r="X137" s="72"/>
      <c r="Y137" s="72"/>
      <c r="Z137" s="72"/>
      <c r="AA137" s="72"/>
      <c r="AB137" s="72"/>
      <c r="AC137" s="73">
        <f t="shared" si="19"/>
        <v>2000</v>
      </c>
      <c r="AD137" s="64">
        <f t="shared" si="23"/>
        <v>0</v>
      </c>
    </row>
    <row r="138" spans="1:38" x14ac:dyDescent="0.3">
      <c r="A138" s="92">
        <v>45627</v>
      </c>
      <c r="B138" s="93" t="s">
        <v>13</v>
      </c>
      <c r="C138" s="92"/>
      <c r="D138" s="55" t="s">
        <v>354</v>
      </c>
      <c r="E138" s="95">
        <v>2000</v>
      </c>
      <c r="F138" s="90"/>
      <c r="G138" s="64">
        <f t="shared" si="24"/>
        <v>81987.23</v>
      </c>
      <c r="H138" s="72"/>
      <c r="I138" s="72"/>
      <c r="J138" s="72"/>
      <c r="K138" s="72">
        <v>2000</v>
      </c>
      <c r="L138" s="72"/>
      <c r="M138" s="72"/>
      <c r="N138" s="72"/>
      <c r="O138" s="72"/>
      <c r="P138" s="72"/>
      <c r="Q138" s="72"/>
      <c r="R138" s="72"/>
      <c r="S138" s="72"/>
      <c r="T138" s="72"/>
      <c r="U138" s="72"/>
      <c r="V138" s="72"/>
      <c r="W138" s="72"/>
      <c r="X138" s="72"/>
      <c r="Y138" s="72"/>
      <c r="Z138" s="72"/>
      <c r="AA138" s="72"/>
      <c r="AB138" s="72"/>
      <c r="AC138" s="73">
        <f t="shared" si="19"/>
        <v>2000</v>
      </c>
      <c r="AD138" s="64">
        <f t="shared" si="23"/>
        <v>0</v>
      </c>
    </row>
    <row r="139" spans="1:38" x14ac:dyDescent="0.3">
      <c r="A139" s="92">
        <v>45627</v>
      </c>
      <c r="B139" s="93" t="s">
        <v>13</v>
      </c>
      <c r="C139" s="92"/>
      <c r="D139" s="55" t="s">
        <v>354</v>
      </c>
      <c r="E139" s="95">
        <v>2000</v>
      </c>
      <c r="F139" s="90"/>
      <c r="G139" s="64">
        <f t="shared" si="24"/>
        <v>83987.23</v>
      </c>
      <c r="H139" s="72"/>
      <c r="I139" s="72"/>
      <c r="J139" s="72"/>
      <c r="K139" s="72"/>
      <c r="L139" s="72"/>
      <c r="M139" s="72"/>
      <c r="N139" s="72"/>
      <c r="O139" s="72"/>
      <c r="P139" s="72"/>
      <c r="Q139" s="72"/>
      <c r="R139" s="72">
        <v>2000</v>
      </c>
      <c r="S139" s="72"/>
      <c r="T139" s="72"/>
      <c r="U139" s="72"/>
      <c r="V139" s="72"/>
      <c r="W139" s="72"/>
      <c r="X139" s="72"/>
      <c r="Y139" s="72"/>
      <c r="Z139" s="72"/>
      <c r="AA139" s="72"/>
      <c r="AB139" s="72"/>
      <c r="AC139" s="73">
        <f t="shared" si="19"/>
        <v>2000</v>
      </c>
      <c r="AD139" s="64">
        <f t="shared" si="23"/>
        <v>0</v>
      </c>
    </row>
    <row r="140" spans="1:38" x14ac:dyDescent="0.3">
      <c r="A140" s="92">
        <v>45627</v>
      </c>
      <c r="B140" s="93" t="s">
        <v>13</v>
      </c>
      <c r="C140" s="92"/>
      <c r="D140" s="55" t="s">
        <v>354</v>
      </c>
      <c r="E140" s="95">
        <v>2000</v>
      </c>
      <c r="F140" s="90"/>
      <c r="G140" s="64">
        <f t="shared" si="24"/>
        <v>85987.23</v>
      </c>
      <c r="H140" s="72"/>
      <c r="I140" s="72"/>
      <c r="J140" s="72"/>
      <c r="K140" s="72"/>
      <c r="L140" s="72"/>
      <c r="M140" s="72"/>
      <c r="N140" s="72"/>
      <c r="O140" s="72">
        <v>2000</v>
      </c>
      <c r="P140" s="72"/>
      <c r="Q140" s="72"/>
      <c r="R140" s="72"/>
      <c r="S140" s="72"/>
      <c r="T140" s="72"/>
      <c r="U140" s="72"/>
      <c r="V140" s="72"/>
      <c r="W140" s="72"/>
      <c r="X140" s="72"/>
      <c r="Y140" s="72"/>
      <c r="Z140" s="72"/>
      <c r="AA140" s="72"/>
      <c r="AB140" s="72"/>
      <c r="AC140" s="73">
        <f t="shared" si="19"/>
        <v>2000</v>
      </c>
      <c r="AD140" s="64">
        <f t="shared" si="23"/>
        <v>0</v>
      </c>
    </row>
    <row r="141" spans="1:38" x14ac:dyDescent="0.3">
      <c r="A141" s="92">
        <v>45627</v>
      </c>
      <c r="B141" s="93" t="s">
        <v>13</v>
      </c>
      <c r="C141" s="92"/>
      <c r="D141" s="55" t="s">
        <v>354</v>
      </c>
      <c r="E141" s="95">
        <v>2000</v>
      </c>
      <c r="F141" s="90"/>
      <c r="G141" s="64">
        <f t="shared" si="24"/>
        <v>87987.23</v>
      </c>
      <c r="H141" s="72"/>
      <c r="I141" s="72"/>
      <c r="J141" s="72"/>
      <c r="K141" s="72"/>
      <c r="L141" s="72"/>
      <c r="M141" s="72"/>
      <c r="N141" s="72"/>
      <c r="O141" s="72"/>
      <c r="P141" s="72"/>
      <c r="Q141" s="72"/>
      <c r="R141" s="72"/>
      <c r="S141" s="72"/>
      <c r="T141" s="72"/>
      <c r="U141" s="72"/>
      <c r="V141" s="72"/>
      <c r="W141" s="72"/>
      <c r="X141" s="72"/>
      <c r="Y141" s="72"/>
      <c r="Z141" s="72"/>
      <c r="AA141" s="72">
        <v>2000</v>
      </c>
      <c r="AB141" s="72"/>
      <c r="AC141" s="73">
        <f t="shared" si="19"/>
        <v>2000</v>
      </c>
      <c r="AD141" s="64">
        <f t="shared" si="23"/>
        <v>0</v>
      </c>
    </row>
    <row r="142" spans="1:38" x14ac:dyDescent="0.3">
      <c r="A142" s="92">
        <v>45627</v>
      </c>
      <c r="B142" s="93" t="s">
        <v>13</v>
      </c>
      <c r="C142" s="92"/>
      <c r="D142" s="55" t="s">
        <v>354</v>
      </c>
      <c r="E142" s="95">
        <v>2000</v>
      </c>
      <c r="F142" s="90"/>
      <c r="G142" s="64">
        <f t="shared" si="24"/>
        <v>89987.23</v>
      </c>
      <c r="H142" s="72"/>
      <c r="I142" s="72"/>
      <c r="J142" s="72"/>
      <c r="K142" s="72"/>
      <c r="L142" s="72"/>
      <c r="M142" s="72"/>
      <c r="N142" s="72"/>
      <c r="O142" s="72"/>
      <c r="P142" s="72"/>
      <c r="Q142" s="72"/>
      <c r="R142" s="72"/>
      <c r="S142" s="72"/>
      <c r="T142" s="72"/>
      <c r="U142" s="72"/>
      <c r="V142" s="72"/>
      <c r="W142" s="72"/>
      <c r="X142" s="72">
        <v>2000</v>
      </c>
      <c r="Y142" s="72"/>
      <c r="Z142" s="72"/>
      <c r="AA142" s="72"/>
      <c r="AB142" s="72"/>
      <c r="AC142" s="73">
        <f t="shared" si="19"/>
        <v>2000</v>
      </c>
      <c r="AD142" s="64">
        <f t="shared" si="23"/>
        <v>0</v>
      </c>
    </row>
    <row r="143" spans="1:38" x14ac:dyDescent="0.3">
      <c r="A143" s="92">
        <v>45629</v>
      </c>
      <c r="B143" s="93" t="s">
        <v>171</v>
      </c>
      <c r="C143" s="92"/>
      <c r="D143" s="94" t="s">
        <v>236</v>
      </c>
      <c r="E143" s="95">
        <v>-7690.8</v>
      </c>
      <c r="F143" s="90"/>
      <c r="G143" s="64">
        <f t="shared" si="24"/>
        <v>82296.429999999993</v>
      </c>
      <c r="H143" s="62">
        <f t="shared" ref="H143:W145" si="25">$E143/20</f>
        <v>-384.54</v>
      </c>
      <c r="I143" s="62">
        <f t="shared" si="25"/>
        <v>-384.54</v>
      </c>
      <c r="J143" s="62">
        <f t="shared" si="25"/>
        <v>-384.54</v>
      </c>
      <c r="K143" s="62">
        <f t="shared" si="25"/>
        <v>-384.54</v>
      </c>
      <c r="L143" s="62">
        <f t="shared" si="25"/>
        <v>-384.54</v>
      </c>
      <c r="M143" s="62">
        <f t="shared" si="25"/>
        <v>-384.54</v>
      </c>
      <c r="N143" s="62">
        <f t="shared" si="25"/>
        <v>-384.54</v>
      </c>
      <c r="O143" s="62">
        <f t="shared" si="25"/>
        <v>-384.54</v>
      </c>
      <c r="P143" s="62">
        <f t="shared" si="25"/>
        <v>-384.54</v>
      </c>
      <c r="Q143" s="62">
        <f t="shared" si="25"/>
        <v>-384.54</v>
      </c>
      <c r="R143" s="62">
        <f t="shared" si="25"/>
        <v>-384.54</v>
      </c>
      <c r="S143" s="62">
        <f t="shared" si="25"/>
        <v>-384.54</v>
      </c>
      <c r="T143" s="62">
        <f t="shared" si="25"/>
        <v>-384.54</v>
      </c>
      <c r="U143" s="62">
        <f t="shared" si="25"/>
        <v>-384.54</v>
      </c>
      <c r="V143" s="62">
        <f t="shared" si="25"/>
        <v>-384.54</v>
      </c>
      <c r="W143" s="62">
        <f t="shared" si="25"/>
        <v>-384.54</v>
      </c>
      <c r="X143" s="62">
        <f t="shared" ref="X143:AA145" si="26">$E143/20</f>
        <v>-384.54</v>
      </c>
      <c r="Y143" s="62">
        <f t="shared" si="26"/>
        <v>-384.54</v>
      </c>
      <c r="Z143" s="62">
        <f t="shared" si="26"/>
        <v>-384.54</v>
      </c>
      <c r="AA143" s="62">
        <f t="shared" si="26"/>
        <v>-384.54</v>
      </c>
      <c r="AB143" s="72"/>
      <c r="AC143" s="73">
        <f t="shared" si="19"/>
        <v>-7690.8</v>
      </c>
      <c r="AD143" s="64">
        <f t="shared" si="23"/>
        <v>0</v>
      </c>
    </row>
    <row r="144" spans="1:38" x14ac:dyDescent="0.3">
      <c r="A144" s="92">
        <v>45629</v>
      </c>
      <c r="B144" s="93" t="s">
        <v>171</v>
      </c>
      <c r="C144" s="92"/>
      <c r="D144" s="94" t="s">
        <v>237</v>
      </c>
      <c r="E144" s="95">
        <v>-6566.5</v>
      </c>
      <c r="F144" s="90"/>
      <c r="G144" s="64">
        <f t="shared" si="24"/>
        <v>75729.929999999993</v>
      </c>
      <c r="H144" s="62">
        <f t="shared" si="25"/>
        <v>-328.32499999999999</v>
      </c>
      <c r="I144" s="62">
        <f t="shared" si="25"/>
        <v>-328.32499999999999</v>
      </c>
      <c r="J144" s="62">
        <f t="shared" si="25"/>
        <v>-328.32499999999999</v>
      </c>
      <c r="K144" s="62">
        <f t="shared" si="25"/>
        <v>-328.32499999999999</v>
      </c>
      <c r="L144" s="62">
        <f t="shared" si="25"/>
        <v>-328.32499999999999</v>
      </c>
      <c r="M144" s="62">
        <f t="shared" si="25"/>
        <v>-328.32499999999999</v>
      </c>
      <c r="N144" s="62">
        <f t="shared" si="25"/>
        <v>-328.32499999999999</v>
      </c>
      <c r="O144" s="62">
        <f t="shared" si="25"/>
        <v>-328.32499999999999</v>
      </c>
      <c r="P144" s="62">
        <f t="shared" si="25"/>
        <v>-328.32499999999999</v>
      </c>
      <c r="Q144" s="62">
        <f t="shared" si="25"/>
        <v>-328.32499999999999</v>
      </c>
      <c r="R144" s="62">
        <f t="shared" si="25"/>
        <v>-328.32499999999999</v>
      </c>
      <c r="S144" s="62">
        <f t="shared" si="25"/>
        <v>-328.32499999999999</v>
      </c>
      <c r="T144" s="62">
        <f t="shared" si="25"/>
        <v>-328.32499999999999</v>
      </c>
      <c r="U144" s="62">
        <f t="shared" si="25"/>
        <v>-328.32499999999999</v>
      </c>
      <c r="V144" s="62">
        <f t="shared" si="25"/>
        <v>-328.32499999999999</v>
      </c>
      <c r="W144" s="62">
        <f t="shared" si="25"/>
        <v>-328.32499999999999</v>
      </c>
      <c r="X144" s="62">
        <f t="shared" si="26"/>
        <v>-328.32499999999999</v>
      </c>
      <c r="Y144" s="62">
        <f t="shared" si="26"/>
        <v>-328.32499999999999</v>
      </c>
      <c r="Z144" s="62">
        <f t="shared" si="26"/>
        <v>-328.32499999999999</v>
      </c>
      <c r="AA144" s="62">
        <f t="shared" si="26"/>
        <v>-328.32499999999999</v>
      </c>
      <c r="AB144" s="72"/>
      <c r="AC144" s="73">
        <f t="shared" si="19"/>
        <v>-6566.4999999999982</v>
      </c>
      <c r="AD144" s="64">
        <f t="shared" si="23"/>
        <v>0</v>
      </c>
    </row>
    <row r="145" spans="1:30" x14ac:dyDescent="0.3">
      <c r="A145" s="92">
        <v>45629</v>
      </c>
      <c r="B145" s="93" t="s">
        <v>171</v>
      </c>
      <c r="C145" s="92"/>
      <c r="D145" s="94" t="s">
        <v>15</v>
      </c>
      <c r="E145" s="95">
        <v>-2000</v>
      </c>
      <c r="F145" s="90"/>
      <c r="G145" s="64">
        <f t="shared" si="24"/>
        <v>73729.929999999993</v>
      </c>
      <c r="H145" s="62">
        <f t="shared" si="25"/>
        <v>-100</v>
      </c>
      <c r="I145" s="62">
        <f t="shared" si="25"/>
        <v>-100</v>
      </c>
      <c r="J145" s="62">
        <f t="shared" si="25"/>
        <v>-100</v>
      </c>
      <c r="K145" s="62">
        <f t="shared" si="25"/>
        <v>-100</v>
      </c>
      <c r="L145" s="62">
        <f t="shared" si="25"/>
        <v>-100</v>
      </c>
      <c r="M145" s="62">
        <f t="shared" si="25"/>
        <v>-100</v>
      </c>
      <c r="N145" s="62">
        <f t="shared" si="25"/>
        <v>-100</v>
      </c>
      <c r="O145" s="62">
        <f t="shared" si="25"/>
        <v>-100</v>
      </c>
      <c r="P145" s="62">
        <f t="shared" si="25"/>
        <v>-100</v>
      </c>
      <c r="Q145" s="62">
        <f t="shared" si="25"/>
        <v>-100</v>
      </c>
      <c r="R145" s="62">
        <f t="shared" si="25"/>
        <v>-100</v>
      </c>
      <c r="S145" s="62">
        <f t="shared" si="25"/>
        <v>-100</v>
      </c>
      <c r="T145" s="62">
        <f t="shared" si="25"/>
        <v>-100</v>
      </c>
      <c r="U145" s="62">
        <f t="shared" si="25"/>
        <v>-100</v>
      </c>
      <c r="V145" s="62">
        <f t="shared" si="25"/>
        <v>-100</v>
      </c>
      <c r="W145" s="62">
        <f t="shared" si="25"/>
        <v>-100</v>
      </c>
      <c r="X145" s="62">
        <f t="shared" si="26"/>
        <v>-100</v>
      </c>
      <c r="Y145" s="62">
        <f t="shared" si="26"/>
        <v>-100</v>
      </c>
      <c r="Z145" s="62">
        <f t="shared" si="26"/>
        <v>-100</v>
      </c>
      <c r="AA145" s="62">
        <f t="shared" si="26"/>
        <v>-100</v>
      </c>
      <c r="AB145" s="72"/>
      <c r="AC145" s="73">
        <f t="shared" si="19"/>
        <v>-2000</v>
      </c>
      <c r="AD145" s="64">
        <f t="shared" si="23"/>
        <v>0</v>
      </c>
    </row>
    <row r="146" spans="1:30" x14ac:dyDescent="0.3">
      <c r="A146" s="92">
        <v>45636</v>
      </c>
      <c r="B146" s="93" t="s">
        <v>13</v>
      </c>
      <c r="C146" s="92"/>
      <c r="D146" s="55" t="s">
        <v>354</v>
      </c>
      <c r="E146" s="95">
        <v>2000</v>
      </c>
      <c r="F146" s="90"/>
      <c r="G146" s="64">
        <f t="shared" si="24"/>
        <v>75729.929999999993</v>
      </c>
      <c r="H146" s="72"/>
      <c r="I146" s="72"/>
      <c r="J146" s="72"/>
      <c r="K146" s="72"/>
      <c r="L146" s="72"/>
      <c r="M146" s="72"/>
      <c r="N146" s="72"/>
      <c r="O146" s="72"/>
      <c r="P146" s="72"/>
      <c r="Q146" s="72"/>
      <c r="R146" s="72"/>
      <c r="S146" s="72"/>
      <c r="T146" s="72">
        <v>2000</v>
      </c>
      <c r="U146" s="72"/>
      <c r="V146" s="72"/>
      <c r="W146" s="72"/>
      <c r="X146" s="72"/>
      <c r="Y146" s="72"/>
      <c r="Z146" s="72"/>
      <c r="AA146" s="72"/>
      <c r="AB146" s="72"/>
      <c r="AC146" s="73">
        <f t="shared" si="19"/>
        <v>2000</v>
      </c>
      <c r="AD146" s="64">
        <f t="shared" si="23"/>
        <v>0</v>
      </c>
    </row>
    <row r="147" spans="1:30" x14ac:dyDescent="0.3">
      <c r="A147" s="92">
        <v>45636</v>
      </c>
      <c r="B147" s="93" t="s">
        <v>13</v>
      </c>
      <c r="C147" s="92"/>
      <c r="D147" s="55" t="s">
        <v>354</v>
      </c>
      <c r="E147" s="95">
        <v>2000</v>
      </c>
      <c r="F147" s="90"/>
      <c r="G147" s="64">
        <f t="shared" si="24"/>
        <v>77729.929999999993</v>
      </c>
      <c r="H147" s="72"/>
      <c r="I147" s="72"/>
      <c r="J147" s="72"/>
      <c r="K147" s="72"/>
      <c r="L147" s="72"/>
      <c r="M147" s="72"/>
      <c r="N147" s="72"/>
      <c r="O147" s="72"/>
      <c r="P147" s="72"/>
      <c r="Q147" s="72"/>
      <c r="R147" s="72"/>
      <c r="S147" s="72"/>
      <c r="T147" s="72"/>
      <c r="U147" s="72"/>
      <c r="V147" s="72"/>
      <c r="W147" s="72"/>
      <c r="X147" s="72"/>
      <c r="Y147" s="72"/>
      <c r="Z147" s="72">
        <v>2000</v>
      </c>
      <c r="AA147" s="72"/>
      <c r="AB147" s="72"/>
      <c r="AC147" s="73">
        <f t="shared" si="19"/>
        <v>2000</v>
      </c>
      <c r="AD147" s="64">
        <f t="shared" si="23"/>
        <v>0</v>
      </c>
    </row>
    <row r="148" spans="1:30" x14ac:dyDescent="0.3">
      <c r="A148" s="92">
        <v>45637</v>
      </c>
      <c r="B148" s="93" t="s">
        <v>13</v>
      </c>
      <c r="C148" s="92"/>
      <c r="D148" s="94" t="s">
        <v>228</v>
      </c>
      <c r="E148" s="95">
        <v>2170</v>
      </c>
      <c r="F148" s="90"/>
      <c r="G148" s="64">
        <f t="shared" si="24"/>
        <v>79899.929999999993</v>
      </c>
      <c r="H148" s="62">
        <f t="shared" ref="H148:W150" si="27">$E148/20</f>
        <v>108.5</v>
      </c>
      <c r="I148" s="62">
        <f t="shared" si="27"/>
        <v>108.5</v>
      </c>
      <c r="J148" s="62">
        <f t="shared" si="27"/>
        <v>108.5</v>
      </c>
      <c r="K148" s="62">
        <f t="shared" si="27"/>
        <v>108.5</v>
      </c>
      <c r="L148" s="62">
        <f t="shared" si="27"/>
        <v>108.5</v>
      </c>
      <c r="M148" s="62">
        <f t="shared" si="27"/>
        <v>108.5</v>
      </c>
      <c r="N148" s="62">
        <f t="shared" si="27"/>
        <v>108.5</v>
      </c>
      <c r="O148" s="62">
        <f t="shared" si="27"/>
        <v>108.5</v>
      </c>
      <c r="P148" s="62">
        <f t="shared" si="27"/>
        <v>108.5</v>
      </c>
      <c r="Q148" s="62">
        <f t="shared" si="27"/>
        <v>108.5</v>
      </c>
      <c r="R148" s="62">
        <f t="shared" si="27"/>
        <v>108.5</v>
      </c>
      <c r="S148" s="62">
        <f t="shared" si="27"/>
        <v>108.5</v>
      </c>
      <c r="T148" s="62">
        <f t="shared" si="27"/>
        <v>108.5</v>
      </c>
      <c r="U148" s="62">
        <f t="shared" si="27"/>
        <v>108.5</v>
      </c>
      <c r="V148" s="62">
        <f t="shared" si="27"/>
        <v>108.5</v>
      </c>
      <c r="W148" s="62">
        <f t="shared" si="27"/>
        <v>108.5</v>
      </c>
      <c r="X148" s="62">
        <f t="shared" ref="X148:AA150" si="28">$E148/20</f>
        <v>108.5</v>
      </c>
      <c r="Y148" s="62">
        <f t="shared" si="28"/>
        <v>108.5</v>
      </c>
      <c r="Z148" s="62">
        <f t="shared" si="28"/>
        <v>108.5</v>
      </c>
      <c r="AA148" s="62">
        <f t="shared" si="28"/>
        <v>108.5</v>
      </c>
      <c r="AB148" s="72"/>
      <c r="AC148" s="73">
        <f t="shared" si="19"/>
        <v>2170</v>
      </c>
      <c r="AD148" s="64">
        <f t="shared" si="23"/>
        <v>0</v>
      </c>
    </row>
    <row r="149" spans="1:30" x14ac:dyDescent="0.3">
      <c r="A149" s="92">
        <v>45637</v>
      </c>
      <c r="B149" s="93" t="s">
        <v>204</v>
      </c>
      <c r="C149" s="92"/>
      <c r="D149" s="94" t="s">
        <v>238</v>
      </c>
      <c r="E149" s="95">
        <v>-120</v>
      </c>
      <c r="F149" s="90"/>
      <c r="G149" s="64">
        <f t="shared" si="24"/>
        <v>79779.929999999993</v>
      </c>
      <c r="H149" s="62">
        <f t="shared" si="27"/>
        <v>-6</v>
      </c>
      <c r="I149" s="62">
        <f t="shared" si="27"/>
        <v>-6</v>
      </c>
      <c r="J149" s="62">
        <f t="shared" si="27"/>
        <v>-6</v>
      </c>
      <c r="K149" s="62">
        <f t="shared" si="27"/>
        <v>-6</v>
      </c>
      <c r="L149" s="62">
        <f t="shared" si="27"/>
        <v>-6</v>
      </c>
      <c r="M149" s="62">
        <f t="shared" si="27"/>
        <v>-6</v>
      </c>
      <c r="N149" s="62">
        <f t="shared" si="27"/>
        <v>-6</v>
      </c>
      <c r="O149" s="62">
        <f t="shared" si="27"/>
        <v>-6</v>
      </c>
      <c r="P149" s="62">
        <f t="shared" si="27"/>
        <v>-6</v>
      </c>
      <c r="Q149" s="62">
        <f t="shared" si="27"/>
        <v>-6</v>
      </c>
      <c r="R149" s="62">
        <f t="shared" si="27"/>
        <v>-6</v>
      </c>
      <c r="S149" s="62">
        <f t="shared" si="27"/>
        <v>-6</v>
      </c>
      <c r="T149" s="62">
        <f t="shared" si="27"/>
        <v>-6</v>
      </c>
      <c r="U149" s="62">
        <f t="shared" si="27"/>
        <v>-6</v>
      </c>
      <c r="V149" s="62">
        <f t="shared" si="27"/>
        <v>-6</v>
      </c>
      <c r="W149" s="62">
        <f t="shared" si="27"/>
        <v>-6</v>
      </c>
      <c r="X149" s="62">
        <f t="shared" si="28"/>
        <v>-6</v>
      </c>
      <c r="Y149" s="62">
        <f t="shared" si="28"/>
        <v>-6</v>
      </c>
      <c r="Z149" s="62">
        <f t="shared" si="28"/>
        <v>-6</v>
      </c>
      <c r="AA149" s="62">
        <f t="shared" si="28"/>
        <v>-6</v>
      </c>
      <c r="AB149" s="72"/>
      <c r="AC149" s="73">
        <f t="shared" si="19"/>
        <v>-120</v>
      </c>
      <c r="AD149" s="64">
        <f t="shared" si="23"/>
        <v>0</v>
      </c>
    </row>
    <row r="150" spans="1:30" x14ac:dyDescent="0.3">
      <c r="A150" s="92">
        <v>45637</v>
      </c>
      <c r="B150" s="93" t="s">
        <v>13</v>
      </c>
      <c r="C150" s="92"/>
      <c r="D150" s="94" t="s">
        <v>222</v>
      </c>
      <c r="E150" s="95">
        <v>595</v>
      </c>
      <c r="F150" s="90"/>
      <c r="G150" s="64">
        <f t="shared" si="24"/>
        <v>80374.929999999993</v>
      </c>
      <c r="H150" s="62">
        <f t="shared" si="27"/>
        <v>29.75</v>
      </c>
      <c r="I150" s="62">
        <f t="shared" si="27"/>
        <v>29.75</v>
      </c>
      <c r="J150" s="62">
        <f t="shared" si="27"/>
        <v>29.75</v>
      </c>
      <c r="K150" s="62">
        <f t="shared" si="27"/>
        <v>29.75</v>
      </c>
      <c r="L150" s="62">
        <f t="shared" si="27"/>
        <v>29.75</v>
      </c>
      <c r="M150" s="62">
        <f t="shared" si="27"/>
        <v>29.75</v>
      </c>
      <c r="N150" s="62">
        <f t="shared" si="27"/>
        <v>29.75</v>
      </c>
      <c r="O150" s="62">
        <f t="shared" si="27"/>
        <v>29.75</v>
      </c>
      <c r="P150" s="62">
        <f t="shared" si="27"/>
        <v>29.75</v>
      </c>
      <c r="Q150" s="62">
        <f t="shared" si="27"/>
        <v>29.75</v>
      </c>
      <c r="R150" s="62">
        <f t="shared" si="27"/>
        <v>29.75</v>
      </c>
      <c r="S150" s="62">
        <f t="shared" si="27"/>
        <v>29.75</v>
      </c>
      <c r="T150" s="62">
        <f t="shared" si="27"/>
        <v>29.75</v>
      </c>
      <c r="U150" s="62">
        <f t="shared" si="27"/>
        <v>29.75</v>
      </c>
      <c r="V150" s="62">
        <f t="shared" si="27"/>
        <v>29.75</v>
      </c>
      <c r="W150" s="62">
        <f t="shared" si="27"/>
        <v>29.75</v>
      </c>
      <c r="X150" s="62">
        <f t="shared" si="28"/>
        <v>29.75</v>
      </c>
      <c r="Y150" s="62">
        <f t="shared" si="28"/>
        <v>29.75</v>
      </c>
      <c r="Z150" s="62">
        <f t="shared" si="28"/>
        <v>29.75</v>
      </c>
      <c r="AA150" s="62">
        <f t="shared" si="28"/>
        <v>29.75</v>
      </c>
      <c r="AB150" s="72"/>
      <c r="AC150" s="73">
        <f t="shared" si="19"/>
        <v>595</v>
      </c>
      <c r="AD150" s="64">
        <f t="shared" si="23"/>
        <v>0</v>
      </c>
    </row>
    <row r="151" spans="1:30" x14ac:dyDescent="0.3">
      <c r="A151" s="92">
        <v>45638</v>
      </c>
      <c r="B151" s="93" t="s">
        <v>13</v>
      </c>
      <c r="C151" s="92"/>
      <c r="D151" s="55" t="s">
        <v>354</v>
      </c>
      <c r="E151" s="95">
        <v>2000</v>
      </c>
      <c r="F151" s="90"/>
      <c r="G151" s="64">
        <f t="shared" si="24"/>
        <v>82374.929999999993</v>
      </c>
      <c r="H151" s="72"/>
      <c r="I151" s="72"/>
      <c r="J151" s="72"/>
      <c r="K151" s="72"/>
      <c r="L151" s="72"/>
      <c r="M151" s="72"/>
      <c r="N151" s="72"/>
      <c r="O151" s="72"/>
      <c r="P151" s="72"/>
      <c r="Q151" s="72"/>
      <c r="R151" s="72"/>
      <c r="S151" s="72"/>
      <c r="T151" s="72"/>
      <c r="U151" s="72"/>
      <c r="V151" s="72"/>
      <c r="W151" s="72"/>
      <c r="X151" s="72"/>
      <c r="Y151" s="72">
        <v>2000</v>
      </c>
      <c r="Z151" s="72"/>
      <c r="AA151" s="72"/>
      <c r="AB151" s="72"/>
      <c r="AC151" s="73">
        <f t="shared" si="19"/>
        <v>2000</v>
      </c>
      <c r="AD151" s="64">
        <f t="shared" si="23"/>
        <v>0</v>
      </c>
    </row>
    <row r="152" spans="1:30" x14ac:dyDescent="0.3">
      <c r="A152" s="92">
        <v>45638</v>
      </c>
      <c r="B152" s="93" t="s">
        <v>13</v>
      </c>
      <c r="C152" s="92"/>
      <c r="D152" s="55" t="s">
        <v>354</v>
      </c>
      <c r="E152" s="95">
        <v>2000</v>
      </c>
      <c r="F152" s="90"/>
      <c r="G152" s="64">
        <f t="shared" si="24"/>
        <v>84374.93</v>
      </c>
      <c r="H152" s="72"/>
      <c r="I152" s="72"/>
      <c r="J152" s="72"/>
      <c r="K152" s="72"/>
      <c r="L152" s="72"/>
      <c r="M152" s="72"/>
      <c r="N152" s="72"/>
      <c r="O152" s="72"/>
      <c r="P152" s="72"/>
      <c r="Q152" s="72">
        <v>2000</v>
      </c>
      <c r="R152" s="72"/>
      <c r="S152" s="72"/>
      <c r="T152" s="72"/>
      <c r="U152" s="72"/>
      <c r="V152" s="72"/>
      <c r="W152" s="72"/>
      <c r="X152" s="72"/>
      <c r="Y152" s="72"/>
      <c r="Z152" s="72"/>
      <c r="AA152" s="72"/>
      <c r="AB152" s="72"/>
      <c r="AC152" s="73">
        <f t="shared" si="19"/>
        <v>2000</v>
      </c>
      <c r="AD152" s="64">
        <f t="shared" si="23"/>
        <v>0</v>
      </c>
    </row>
    <row r="153" spans="1:30" x14ac:dyDescent="0.3">
      <c r="A153" s="92">
        <v>45638</v>
      </c>
      <c r="B153" s="93" t="s">
        <v>13</v>
      </c>
      <c r="C153" s="92"/>
      <c r="D153" s="94" t="s">
        <v>239</v>
      </c>
      <c r="E153" s="95">
        <v>50</v>
      </c>
      <c r="F153" s="90"/>
      <c r="G153" s="64">
        <f t="shared" si="24"/>
        <v>84424.93</v>
      </c>
      <c r="H153" s="62">
        <f t="shared" ref="H153:AA165" si="29">$E153/20</f>
        <v>2.5</v>
      </c>
      <c r="I153" s="62">
        <f t="shared" si="29"/>
        <v>2.5</v>
      </c>
      <c r="J153" s="62">
        <f t="shared" si="29"/>
        <v>2.5</v>
      </c>
      <c r="K153" s="62">
        <f t="shared" si="29"/>
        <v>2.5</v>
      </c>
      <c r="L153" s="62">
        <f t="shared" si="29"/>
        <v>2.5</v>
      </c>
      <c r="M153" s="62">
        <f t="shared" si="29"/>
        <v>2.5</v>
      </c>
      <c r="N153" s="62">
        <f t="shared" si="29"/>
        <v>2.5</v>
      </c>
      <c r="O153" s="62">
        <f t="shared" si="29"/>
        <v>2.5</v>
      </c>
      <c r="P153" s="62">
        <f t="shared" si="29"/>
        <v>2.5</v>
      </c>
      <c r="Q153" s="62">
        <f t="shared" si="29"/>
        <v>2.5</v>
      </c>
      <c r="R153" s="62">
        <f t="shared" si="29"/>
        <v>2.5</v>
      </c>
      <c r="S153" s="62">
        <f t="shared" si="29"/>
        <v>2.5</v>
      </c>
      <c r="T153" s="62">
        <f t="shared" si="29"/>
        <v>2.5</v>
      </c>
      <c r="U153" s="62">
        <f t="shared" si="29"/>
        <v>2.5</v>
      </c>
      <c r="V153" s="62">
        <f t="shared" si="29"/>
        <v>2.5</v>
      </c>
      <c r="W153" s="62">
        <f t="shared" si="29"/>
        <v>2.5</v>
      </c>
      <c r="X153" s="62">
        <f t="shared" si="29"/>
        <v>2.5</v>
      </c>
      <c r="Y153" s="62">
        <f t="shared" si="29"/>
        <v>2.5</v>
      </c>
      <c r="Z153" s="62">
        <f t="shared" si="29"/>
        <v>2.5</v>
      </c>
      <c r="AA153" s="62">
        <f t="shared" si="29"/>
        <v>2.5</v>
      </c>
      <c r="AB153" s="72"/>
      <c r="AC153" s="73">
        <f t="shared" si="19"/>
        <v>50</v>
      </c>
      <c r="AD153" s="64">
        <f t="shared" si="23"/>
        <v>0</v>
      </c>
    </row>
    <row r="154" spans="1:30" x14ac:dyDescent="0.3">
      <c r="A154" s="92">
        <v>45635</v>
      </c>
      <c r="B154" s="96">
        <v>1684</v>
      </c>
      <c r="C154" s="92" t="s">
        <v>217</v>
      </c>
      <c r="D154" s="94" t="s">
        <v>240</v>
      </c>
      <c r="E154" s="95">
        <v>-202.5</v>
      </c>
      <c r="F154" s="90"/>
      <c r="G154" s="64">
        <f t="shared" si="24"/>
        <v>84222.43</v>
      </c>
      <c r="H154" s="62">
        <f t="shared" si="29"/>
        <v>-10.125</v>
      </c>
      <c r="I154" s="62">
        <f t="shared" si="29"/>
        <v>-10.125</v>
      </c>
      <c r="J154" s="62">
        <f t="shared" si="29"/>
        <v>-10.125</v>
      </c>
      <c r="K154" s="62">
        <f t="shared" si="29"/>
        <v>-10.125</v>
      </c>
      <c r="L154" s="62">
        <f t="shared" si="29"/>
        <v>-10.125</v>
      </c>
      <c r="M154" s="62">
        <f t="shared" si="29"/>
        <v>-10.125</v>
      </c>
      <c r="N154" s="62">
        <f t="shared" si="29"/>
        <v>-10.125</v>
      </c>
      <c r="O154" s="62">
        <f t="shared" si="29"/>
        <v>-10.125</v>
      </c>
      <c r="P154" s="62">
        <f t="shared" si="29"/>
        <v>-10.125</v>
      </c>
      <c r="Q154" s="62">
        <f t="shared" si="29"/>
        <v>-10.125</v>
      </c>
      <c r="R154" s="62">
        <f t="shared" si="29"/>
        <v>-10.125</v>
      </c>
      <c r="S154" s="62">
        <f t="shared" si="29"/>
        <v>-10.125</v>
      </c>
      <c r="T154" s="62">
        <f t="shared" si="29"/>
        <v>-10.125</v>
      </c>
      <c r="U154" s="62">
        <f t="shared" si="29"/>
        <v>-10.125</v>
      </c>
      <c r="V154" s="62">
        <f t="shared" si="29"/>
        <v>-10.125</v>
      </c>
      <c r="W154" s="62">
        <f t="shared" si="29"/>
        <v>-10.125</v>
      </c>
      <c r="X154" s="62">
        <f t="shared" si="29"/>
        <v>-10.125</v>
      </c>
      <c r="Y154" s="62">
        <f t="shared" si="29"/>
        <v>-10.125</v>
      </c>
      <c r="Z154" s="62">
        <f t="shared" si="29"/>
        <v>-10.125</v>
      </c>
      <c r="AA154" s="62">
        <f t="shared" si="29"/>
        <v>-10.125</v>
      </c>
      <c r="AB154" s="72"/>
      <c r="AC154" s="73">
        <f t="shared" si="19"/>
        <v>-202.5</v>
      </c>
      <c r="AD154" s="64">
        <f t="shared" si="23"/>
        <v>0</v>
      </c>
    </row>
    <row r="155" spans="1:30" x14ac:dyDescent="0.3">
      <c r="A155" s="92">
        <v>45636</v>
      </c>
      <c r="B155" s="96">
        <v>1685</v>
      </c>
      <c r="C155" s="92" t="s">
        <v>168</v>
      </c>
      <c r="D155" s="94" t="s">
        <v>241</v>
      </c>
      <c r="E155" s="95">
        <v>-1200</v>
      </c>
      <c r="G155" s="64">
        <f t="shared" si="24"/>
        <v>83022.429999999993</v>
      </c>
      <c r="H155" s="62">
        <f t="shared" si="29"/>
        <v>-60</v>
      </c>
      <c r="I155" s="62">
        <f t="shared" si="29"/>
        <v>-60</v>
      </c>
      <c r="J155" s="62">
        <f t="shared" si="29"/>
        <v>-60</v>
      </c>
      <c r="K155" s="62">
        <f t="shared" si="29"/>
        <v>-60</v>
      </c>
      <c r="L155" s="62">
        <f t="shared" si="29"/>
        <v>-60</v>
      </c>
      <c r="M155" s="62">
        <f t="shared" si="29"/>
        <v>-60</v>
      </c>
      <c r="N155" s="62">
        <f t="shared" si="29"/>
        <v>-60</v>
      </c>
      <c r="O155" s="62">
        <f t="shared" si="29"/>
        <v>-60</v>
      </c>
      <c r="P155" s="62">
        <f t="shared" si="29"/>
        <v>-60</v>
      </c>
      <c r="Q155" s="62">
        <f t="shared" si="29"/>
        <v>-60</v>
      </c>
      <c r="R155" s="62">
        <f t="shared" si="29"/>
        <v>-60</v>
      </c>
      <c r="S155" s="62">
        <f t="shared" si="29"/>
        <v>-60</v>
      </c>
      <c r="T155" s="62">
        <f t="shared" si="29"/>
        <v>-60</v>
      </c>
      <c r="U155" s="62">
        <f t="shared" si="29"/>
        <v>-60</v>
      </c>
      <c r="V155" s="62">
        <f t="shared" si="29"/>
        <v>-60</v>
      </c>
      <c r="W155" s="62">
        <f t="shared" si="29"/>
        <v>-60</v>
      </c>
      <c r="X155" s="62">
        <f t="shared" si="29"/>
        <v>-60</v>
      </c>
      <c r="Y155" s="62">
        <f t="shared" si="29"/>
        <v>-60</v>
      </c>
      <c r="Z155" s="62">
        <f t="shared" si="29"/>
        <v>-60</v>
      </c>
      <c r="AA155" s="62">
        <f t="shared" si="29"/>
        <v>-60</v>
      </c>
      <c r="AB155" s="72"/>
      <c r="AC155" s="73">
        <f t="shared" si="19"/>
        <v>-1200</v>
      </c>
      <c r="AD155" s="64">
        <f t="shared" si="23"/>
        <v>0</v>
      </c>
    </row>
    <row r="156" spans="1:30" x14ac:dyDescent="0.3">
      <c r="A156" s="92">
        <v>45644</v>
      </c>
      <c r="B156" s="93" t="s">
        <v>171</v>
      </c>
      <c r="C156" s="92"/>
      <c r="D156" s="94" t="s">
        <v>242</v>
      </c>
      <c r="E156" s="95">
        <v>-5544.5</v>
      </c>
      <c r="F156" s="90"/>
      <c r="G156" s="64">
        <f t="shared" si="24"/>
        <v>77477.929999999993</v>
      </c>
      <c r="H156" s="62">
        <f t="shared" si="29"/>
        <v>-277.22500000000002</v>
      </c>
      <c r="I156" s="62">
        <f t="shared" si="29"/>
        <v>-277.22500000000002</v>
      </c>
      <c r="J156" s="62">
        <f t="shared" si="29"/>
        <v>-277.22500000000002</v>
      </c>
      <c r="K156" s="62">
        <f t="shared" si="29"/>
        <v>-277.22500000000002</v>
      </c>
      <c r="L156" s="62">
        <f t="shared" si="29"/>
        <v>-277.22500000000002</v>
      </c>
      <c r="M156" s="62">
        <f t="shared" si="29"/>
        <v>-277.22500000000002</v>
      </c>
      <c r="N156" s="62">
        <f t="shared" si="29"/>
        <v>-277.22500000000002</v>
      </c>
      <c r="O156" s="62">
        <f t="shared" si="29"/>
        <v>-277.22500000000002</v>
      </c>
      <c r="P156" s="62">
        <f t="shared" si="29"/>
        <v>-277.22500000000002</v>
      </c>
      <c r="Q156" s="62">
        <f t="shared" si="29"/>
        <v>-277.22500000000002</v>
      </c>
      <c r="R156" s="62">
        <f t="shared" si="29"/>
        <v>-277.22500000000002</v>
      </c>
      <c r="S156" s="62">
        <f t="shared" si="29"/>
        <v>-277.22500000000002</v>
      </c>
      <c r="T156" s="62">
        <f t="shared" si="29"/>
        <v>-277.22500000000002</v>
      </c>
      <c r="U156" s="62">
        <f t="shared" si="29"/>
        <v>-277.22500000000002</v>
      </c>
      <c r="V156" s="62">
        <f t="shared" si="29"/>
        <v>-277.22500000000002</v>
      </c>
      <c r="W156" s="62">
        <f t="shared" si="29"/>
        <v>-277.22500000000002</v>
      </c>
      <c r="X156" s="62">
        <f t="shared" si="29"/>
        <v>-277.22500000000002</v>
      </c>
      <c r="Y156" s="62">
        <f t="shared" si="29"/>
        <v>-277.22500000000002</v>
      </c>
      <c r="Z156" s="62">
        <f t="shared" si="29"/>
        <v>-277.22500000000002</v>
      </c>
      <c r="AA156" s="62">
        <f t="shared" si="29"/>
        <v>-277.22500000000002</v>
      </c>
      <c r="AB156" s="72"/>
      <c r="AC156" s="73">
        <f t="shared" si="19"/>
        <v>-5544.5000000000009</v>
      </c>
      <c r="AD156" s="64">
        <f t="shared" si="23"/>
        <v>0</v>
      </c>
    </row>
    <row r="157" spans="1:30" x14ac:dyDescent="0.3">
      <c r="A157" s="92">
        <v>45644</v>
      </c>
      <c r="B157" s="93" t="s">
        <v>171</v>
      </c>
      <c r="C157" s="92"/>
      <c r="D157" s="94" t="s">
        <v>243</v>
      </c>
      <c r="E157" s="95">
        <v>-6100.11</v>
      </c>
      <c r="F157" s="90"/>
      <c r="G157" s="64">
        <f t="shared" si="24"/>
        <v>71377.819999999992</v>
      </c>
      <c r="H157" s="62">
        <f t="shared" si="29"/>
        <v>-305.00549999999998</v>
      </c>
      <c r="I157" s="62">
        <f t="shared" si="29"/>
        <v>-305.00549999999998</v>
      </c>
      <c r="J157" s="62">
        <f t="shared" si="29"/>
        <v>-305.00549999999998</v>
      </c>
      <c r="K157" s="62">
        <f t="shared" si="29"/>
        <v>-305.00549999999998</v>
      </c>
      <c r="L157" s="62">
        <f t="shared" si="29"/>
        <v>-305.00549999999998</v>
      </c>
      <c r="M157" s="62">
        <f t="shared" si="29"/>
        <v>-305.00549999999998</v>
      </c>
      <c r="N157" s="62">
        <f t="shared" si="29"/>
        <v>-305.00549999999998</v>
      </c>
      <c r="O157" s="62">
        <f t="shared" si="29"/>
        <v>-305.00549999999998</v>
      </c>
      <c r="P157" s="62">
        <f t="shared" si="29"/>
        <v>-305.00549999999998</v>
      </c>
      <c r="Q157" s="62">
        <f t="shared" si="29"/>
        <v>-305.00549999999998</v>
      </c>
      <c r="R157" s="62">
        <f t="shared" si="29"/>
        <v>-305.00549999999998</v>
      </c>
      <c r="S157" s="62">
        <f t="shared" si="29"/>
        <v>-305.00549999999998</v>
      </c>
      <c r="T157" s="62">
        <f t="shared" si="29"/>
        <v>-305.00549999999998</v>
      </c>
      <c r="U157" s="62">
        <f t="shared" si="29"/>
        <v>-305.00549999999998</v>
      </c>
      <c r="V157" s="62">
        <f t="shared" si="29"/>
        <v>-305.00549999999998</v>
      </c>
      <c r="W157" s="62">
        <f t="shared" si="29"/>
        <v>-305.00549999999998</v>
      </c>
      <c r="X157" s="62">
        <f t="shared" si="29"/>
        <v>-305.00549999999998</v>
      </c>
      <c r="Y157" s="62">
        <f t="shared" si="29"/>
        <v>-305.00549999999998</v>
      </c>
      <c r="Z157" s="62">
        <f t="shared" si="29"/>
        <v>-305.00549999999998</v>
      </c>
      <c r="AA157" s="62">
        <f t="shared" si="29"/>
        <v>-305.00549999999998</v>
      </c>
      <c r="AB157" s="72"/>
      <c r="AC157" s="73">
        <f t="shared" si="19"/>
        <v>-6100.1100000000024</v>
      </c>
      <c r="AD157" s="64">
        <f t="shared" si="23"/>
        <v>0</v>
      </c>
    </row>
    <row r="158" spans="1:30" x14ac:dyDescent="0.3">
      <c r="A158" s="92">
        <v>45645</v>
      </c>
      <c r="B158" s="93" t="s">
        <v>171</v>
      </c>
      <c r="C158" s="92"/>
      <c r="D158" s="94" t="s">
        <v>244</v>
      </c>
      <c r="E158" s="95">
        <v>-5.27</v>
      </c>
      <c r="F158" s="90"/>
      <c r="G158" s="64">
        <f t="shared" si="24"/>
        <v>71372.549999999988</v>
      </c>
      <c r="H158" s="62">
        <f t="shared" si="29"/>
        <v>-0.26349999999999996</v>
      </c>
      <c r="I158" s="62">
        <f t="shared" si="29"/>
        <v>-0.26349999999999996</v>
      </c>
      <c r="J158" s="62">
        <f t="shared" si="29"/>
        <v>-0.26349999999999996</v>
      </c>
      <c r="K158" s="62">
        <f t="shared" si="29"/>
        <v>-0.26349999999999996</v>
      </c>
      <c r="L158" s="62">
        <f t="shared" si="29"/>
        <v>-0.26349999999999996</v>
      </c>
      <c r="M158" s="62">
        <f t="shared" si="29"/>
        <v>-0.26349999999999996</v>
      </c>
      <c r="N158" s="62">
        <f t="shared" si="29"/>
        <v>-0.26349999999999996</v>
      </c>
      <c r="O158" s="62">
        <f t="shared" si="29"/>
        <v>-0.26349999999999996</v>
      </c>
      <c r="P158" s="62">
        <f t="shared" si="29"/>
        <v>-0.26349999999999996</v>
      </c>
      <c r="Q158" s="62">
        <f t="shared" si="29"/>
        <v>-0.26349999999999996</v>
      </c>
      <c r="R158" s="62">
        <f t="shared" si="29"/>
        <v>-0.26349999999999996</v>
      </c>
      <c r="S158" s="62">
        <f t="shared" si="29"/>
        <v>-0.26349999999999996</v>
      </c>
      <c r="T158" s="62">
        <f t="shared" si="29"/>
        <v>-0.26349999999999996</v>
      </c>
      <c r="U158" s="62">
        <f t="shared" si="29"/>
        <v>-0.26349999999999996</v>
      </c>
      <c r="V158" s="62">
        <f t="shared" si="29"/>
        <v>-0.26349999999999996</v>
      </c>
      <c r="W158" s="62">
        <f t="shared" si="29"/>
        <v>-0.26349999999999996</v>
      </c>
      <c r="X158" s="62">
        <f t="shared" si="29"/>
        <v>-0.26349999999999996</v>
      </c>
      <c r="Y158" s="62">
        <f t="shared" si="29"/>
        <v>-0.26349999999999996</v>
      </c>
      <c r="Z158" s="62">
        <f t="shared" si="29"/>
        <v>-0.26349999999999996</v>
      </c>
      <c r="AA158" s="62">
        <f t="shared" si="29"/>
        <v>-0.26349999999999996</v>
      </c>
      <c r="AB158" s="72"/>
      <c r="AC158" s="73">
        <f t="shared" si="19"/>
        <v>-5.2699999999999987</v>
      </c>
      <c r="AD158" s="64">
        <f t="shared" si="23"/>
        <v>0</v>
      </c>
    </row>
    <row r="159" spans="1:30" x14ac:dyDescent="0.3">
      <c r="A159" s="92">
        <v>45645</v>
      </c>
      <c r="B159" s="93" t="s">
        <v>171</v>
      </c>
      <c r="C159" s="92"/>
      <c r="D159" s="94" t="s">
        <v>245</v>
      </c>
      <c r="E159" s="95">
        <v>-10.97</v>
      </c>
      <c r="F159" s="90"/>
      <c r="G159" s="64">
        <f t="shared" si="24"/>
        <v>71361.579999999987</v>
      </c>
      <c r="H159" s="62">
        <f t="shared" si="29"/>
        <v>-0.54849999999999999</v>
      </c>
      <c r="I159" s="62">
        <f t="shared" si="29"/>
        <v>-0.54849999999999999</v>
      </c>
      <c r="J159" s="62">
        <f t="shared" si="29"/>
        <v>-0.54849999999999999</v>
      </c>
      <c r="K159" s="62">
        <f t="shared" si="29"/>
        <v>-0.54849999999999999</v>
      </c>
      <c r="L159" s="62">
        <f t="shared" si="29"/>
        <v>-0.54849999999999999</v>
      </c>
      <c r="M159" s="62">
        <f t="shared" si="29"/>
        <v>-0.54849999999999999</v>
      </c>
      <c r="N159" s="62">
        <f t="shared" si="29"/>
        <v>-0.54849999999999999</v>
      </c>
      <c r="O159" s="62">
        <f t="shared" si="29"/>
        <v>-0.54849999999999999</v>
      </c>
      <c r="P159" s="62">
        <f t="shared" si="29"/>
        <v>-0.54849999999999999</v>
      </c>
      <c r="Q159" s="62">
        <f t="shared" si="29"/>
        <v>-0.54849999999999999</v>
      </c>
      <c r="R159" s="62">
        <f t="shared" si="29"/>
        <v>-0.54849999999999999</v>
      </c>
      <c r="S159" s="62">
        <f t="shared" si="29"/>
        <v>-0.54849999999999999</v>
      </c>
      <c r="T159" s="62">
        <f t="shared" si="29"/>
        <v>-0.54849999999999999</v>
      </c>
      <c r="U159" s="62">
        <f t="shared" si="29"/>
        <v>-0.54849999999999999</v>
      </c>
      <c r="V159" s="62">
        <f t="shared" si="29"/>
        <v>-0.54849999999999999</v>
      </c>
      <c r="W159" s="62">
        <f t="shared" si="29"/>
        <v>-0.54849999999999999</v>
      </c>
      <c r="X159" s="62">
        <f t="shared" si="29"/>
        <v>-0.54849999999999999</v>
      </c>
      <c r="Y159" s="62">
        <f t="shared" si="29"/>
        <v>-0.54849999999999999</v>
      </c>
      <c r="Z159" s="62">
        <f t="shared" si="29"/>
        <v>-0.54849999999999999</v>
      </c>
      <c r="AA159" s="62">
        <f t="shared" si="29"/>
        <v>-0.54849999999999999</v>
      </c>
      <c r="AB159" s="72"/>
      <c r="AC159" s="73">
        <f t="shared" si="19"/>
        <v>-10.97</v>
      </c>
      <c r="AD159" s="64">
        <f t="shared" si="23"/>
        <v>0</v>
      </c>
    </row>
    <row r="160" spans="1:30" x14ac:dyDescent="0.3">
      <c r="A160" s="92">
        <v>45645</v>
      </c>
      <c r="B160" s="93" t="s">
        <v>171</v>
      </c>
      <c r="C160" s="92"/>
      <c r="D160" s="94" t="s">
        <v>194</v>
      </c>
      <c r="E160" s="95">
        <v>-16.760000000000002</v>
      </c>
      <c r="F160" s="90"/>
      <c r="G160" s="64">
        <f t="shared" si="24"/>
        <v>71344.819999999992</v>
      </c>
      <c r="H160" s="62">
        <f t="shared" si="29"/>
        <v>-0.83800000000000008</v>
      </c>
      <c r="I160" s="62">
        <f t="shared" si="29"/>
        <v>-0.83800000000000008</v>
      </c>
      <c r="J160" s="62">
        <f t="shared" si="29"/>
        <v>-0.83800000000000008</v>
      </c>
      <c r="K160" s="62">
        <f t="shared" si="29"/>
        <v>-0.83800000000000008</v>
      </c>
      <c r="L160" s="62">
        <f t="shared" si="29"/>
        <v>-0.83800000000000008</v>
      </c>
      <c r="M160" s="62">
        <f t="shared" si="29"/>
        <v>-0.83800000000000008</v>
      </c>
      <c r="N160" s="62">
        <f t="shared" si="29"/>
        <v>-0.83800000000000008</v>
      </c>
      <c r="O160" s="62">
        <f t="shared" si="29"/>
        <v>-0.83800000000000008</v>
      </c>
      <c r="P160" s="62">
        <f t="shared" si="29"/>
        <v>-0.83800000000000008</v>
      </c>
      <c r="Q160" s="62">
        <f t="shared" si="29"/>
        <v>-0.83800000000000008</v>
      </c>
      <c r="R160" s="62">
        <f t="shared" si="29"/>
        <v>-0.83800000000000008</v>
      </c>
      <c r="S160" s="62">
        <f t="shared" si="29"/>
        <v>-0.83800000000000008</v>
      </c>
      <c r="T160" s="62">
        <f t="shared" si="29"/>
        <v>-0.83800000000000008</v>
      </c>
      <c r="U160" s="62">
        <f t="shared" si="29"/>
        <v>-0.83800000000000008</v>
      </c>
      <c r="V160" s="62">
        <f t="shared" si="29"/>
        <v>-0.83800000000000008</v>
      </c>
      <c r="W160" s="62">
        <f t="shared" si="29"/>
        <v>-0.83800000000000008</v>
      </c>
      <c r="X160" s="62">
        <f t="shared" si="29"/>
        <v>-0.83800000000000008</v>
      </c>
      <c r="Y160" s="62">
        <f t="shared" si="29"/>
        <v>-0.83800000000000008</v>
      </c>
      <c r="Z160" s="62">
        <f t="shared" si="29"/>
        <v>-0.83800000000000008</v>
      </c>
      <c r="AA160" s="62">
        <f t="shared" si="29"/>
        <v>-0.83800000000000008</v>
      </c>
      <c r="AB160" s="72"/>
      <c r="AC160" s="73">
        <f t="shared" si="19"/>
        <v>-16.760000000000009</v>
      </c>
      <c r="AD160" s="64">
        <f t="shared" si="23"/>
        <v>0</v>
      </c>
    </row>
    <row r="161" spans="1:30" x14ac:dyDescent="0.3">
      <c r="A161" s="92">
        <v>45645</v>
      </c>
      <c r="B161" s="93" t="s">
        <v>171</v>
      </c>
      <c r="C161" s="92"/>
      <c r="D161" s="94" t="s">
        <v>246</v>
      </c>
      <c r="E161" s="95">
        <v>-26.17</v>
      </c>
      <c r="F161" s="90"/>
      <c r="G161" s="64">
        <f t="shared" si="24"/>
        <v>71318.649999999994</v>
      </c>
      <c r="H161" s="62">
        <f t="shared" si="29"/>
        <v>-1.3085</v>
      </c>
      <c r="I161" s="62">
        <f t="shared" si="29"/>
        <v>-1.3085</v>
      </c>
      <c r="J161" s="62">
        <f t="shared" si="29"/>
        <v>-1.3085</v>
      </c>
      <c r="K161" s="62">
        <f t="shared" si="29"/>
        <v>-1.3085</v>
      </c>
      <c r="L161" s="62">
        <f t="shared" si="29"/>
        <v>-1.3085</v>
      </c>
      <c r="M161" s="62">
        <f t="shared" si="29"/>
        <v>-1.3085</v>
      </c>
      <c r="N161" s="62">
        <f t="shared" si="29"/>
        <v>-1.3085</v>
      </c>
      <c r="O161" s="62">
        <f t="shared" si="29"/>
        <v>-1.3085</v>
      </c>
      <c r="P161" s="62">
        <f t="shared" si="29"/>
        <v>-1.3085</v>
      </c>
      <c r="Q161" s="62">
        <f t="shared" si="29"/>
        <v>-1.3085</v>
      </c>
      <c r="R161" s="62">
        <f t="shared" si="29"/>
        <v>-1.3085</v>
      </c>
      <c r="S161" s="62">
        <f t="shared" si="29"/>
        <v>-1.3085</v>
      </c>
      <c r="T161" s="62">
        <f t="shared" si="29"/>
        <v>-1.3085</v>
      </c>
      <c r="U161" s="62">
        <f t="shared" si="29"/>
        <v>-1.3085</v>
      </c>
      <c r="V161" s="62">
        <f t="shared" si="29"/>
        <v>-1.3085</v>
      </c>
      <c r="W161" s="62">
        <f t="shared" si="29"/>
        <v>-1.3085</v>
      </c>
      <c r="X161" s="62">
        <f t="shared" si="29"/>
        <v>-1.3085</v>
      </c>
      <c r="Y161" s="62">
        <f t="shared" si="29"/>
        <v>-1.3085</v>
      </c>
      <c r="Z161" s="62">
        <f t="shared" si="29"/>
        <v>-1.3085</v>
      </c>
      <c r="AA161" s="62">
        <f t="shared" si="29"/>
        <v>-1.3085</v>
      </c>
      <c r="AB161" s="72"/>
      <c r="AC161" s="73">
        <f t="shared" si="19"/>
        <v>-26.169999999999995</v>
      </c>
      <c r="AD161" s="64">
        <f t="shared" si="23"/>
        <v>0</v>
      </c>
    </row>
    <row r="162" spans="1:30" x14ac:dyDescent="0.3">
      <c r="A162" s="92">
        <v>45645</v>
      </c>
      <c r="B162" s="93" t="s">
        <v>171</v>
      </c>
      <c r="C162" s="92"/>
      <c r="D162" s="94" t="s">
        <v>190</v>
      </c>
      <c r="E162" s="95">
        <v>-28.23</v>
      </c>
      <c r="F162" s="90"/>
      <c r="G162" s="64">
        <f t="shared" si="24"/>
        <v>71290.42</v>
      </c>
      <c r="H162" s="62">
        <f t="shared" si="29"/>
        <v>-1.4115</v>
      </c>
      <c r="I162" s="62">
        <f t="shared" si="29"/>
        <v>-1.4115</v>
      </c>
      <c r="J162" s="62">
        <f t="shared" si="29"/>
        <v>-1.4115</v>
      </c>
      <c r="K162" s="62">
        <f t="shared" si="29"/>
        <v>-1.4115</v>
      </c>
      <c r="L162" s="62">
        <f t="shared" si="29"/>
        <v>-1.4115</v>
      </c>
      <c r="M162" s="62">
        <f t="shared" si="29"/>
        <v>-1.4115</v>
      </c>
      <c r="N162" s="62">
        <f t="shared" si="29"/>
        <v>-1.4115</v>
      </c>
      <c r="O162" s="62">
        <f t="shared" si="29"/>
        <v>-1.4115</v>
      </c>
      <c r="P162" s="62">
        <f t="shared" si="29"/>
        <v>-1.4115</v>
      </c>
      <c r="Q162" s="62">
        <f t="shared" si="29"/>
        <v>-1.4115</v>
      </c>
      <c r="R162" s="62">
        <f t="shared" si="29"/>
        <v>-1.4115</v>
      </c>
      <c r="S162" s="62">
        <f t="shared" si="29"/>
        <v>-1.4115</v>
      </c>
      <c r="T162" s="62">
        <f t="shared" si="29"/>
        <v>-1.4115</v>
      </c>
      <c r="U162" s="62">
        <f t="shared" si="29"/>
        <v>-1.4115</v>
      </c>
      <c r="V162" s="62">
        <f t="shared" si="29"/>
        <v>-1.4115</v>
      </c>
      <c r="W162" s="62">
        <f t="shared" si="29"/>
        <v>-1.4115</v>
      </c>
      <c r="X162" s="62">
        <f t="shared" si="29"/>
        <v>-1.4115</v>
      </c>
      <c r="Y162" s="62">
        <f t="shared" si="29"/>
        <v>-1.4115</v>
      </c>
      <c r="Z162" s="62">
        <f t="shared" si="29"/>
        <v>-1.4115</v>
      </c>
      <c r="AA162" s="62">
        <f t="shared" si="29"/>
        <v>-1.4115</v>
      </c>
      <c r="AB162" s="72"/>
      <c r="AC162" s="73">
        <f t="shared" si="19"/>
        <v>-28.23</v>
      </c>
      <c r="AD162" s="64">
        <f t="shared" si="23"/>
        <v>0</v>
      </c>
    </row>
    <row r="163" spans="1:30" x14ac:dyDescent="0.3">
      <c r="A163" s="92">
        <v>45645</v>
      </c>
      <c r="B163" s="93" t="s">
        <v>171</v>
      </c>
      <c r="C163" s="92"/>
      <c r="D163" s="94" t="s">
        <v>193</v>
      </c>
      <c r="E163" s="95">
        <v>-28.23</v>
      </c>
      <c r="F163" s="90"/>
      <c r="G163" s="64">
        <f t="shared" si="24"/>
        <v>71262.19</v>
      </c>
      <c r="H163" s="62">
        <f t="shared" si="29"/>
        <v>-1.4115</v>
      </c>
      <c r="I163" s="62">
        <f t="shared" si="29"/>
        <v>-1.4115</v>
      </c>
      <c r="J163" s="62">
        <f t="shared" si="29"/>
        <v>-1.4115</v>
      </c>
      <c r="K163" s="62">
        <f t="shared" si="29"/>
        <v>-1.4115</v>
      </c>
      <c r="L163" s="62">
        <f t="shared" si="29"/>
        <v>-1.4115</v>
      </c>
      <c r="M163" s="62">
        <f t="shared" si="29"/>
        <v>-1.4115</v>
      </c>
      <c r="N163" s="62">
        <f t="shared" si="29"/>
        <v>-1.4115</v>
      </c>
      <c r="O163" s="62">
        <f t="shared" si="29"/>
        <v>-1.4115</v>
      </c>
      <c r="P163" s="62">
        <f t="shared" si="29"/>
        <v>-1.4115</v>
      </c>
      <c r="Q163" s="62">
        <f t="shared" si="29"/>
        <v>-1.4115</v>
      </c>
      <c r="R163" s="62">
        <f t="shared" si="29"/>
        <v>-1.4115</v>
      </c>
      <c r="S163" s="62">
        <f t="shared" si="29"/>
        <v>-1.4115</v>
      </c>
      <c r="T163" s="62">
        <f t="shared" si="29"/>
        <v>-1.4115</v>
      </c>
      <c r="U163" s="62">
        <f t="shared" si="29"/>
        <v>-1.4115</v>
      </c>
      <c r="V163" s="62">
        <f t="shared" si="29"/>
        <v>-1.4115</v>
      </c>
      <c r="W163" s="62">
        <f t="shared" si="29"/>
        <v>-1.4115</v>
      </c>
      <c r="X163" s="62">
        <f t="shared" si="29"/>
        <v>-1.4115</v>
      </c>
      <c r="Y163" s="62">
        <f t="shared" si="29"/>
        <v>-1.4115</v>
      </c>
      <c r="Z163" s="62">
        <f t="shared" si="29"/>
        <v>-1.4115</v>
      </c>
      <c r="AA163" s="62">
        <f t="shared" si="29"/>
        <v>-1.4115</v>
      </c>
      <c r="AB163" s="72"/>
      <c r="AC163" s="73">
        <f t="shared" si="19"/>
        <v>-28.23</v>
      </c>
      <c r="AD163" s="64">
        <f t="shared" si="23"/>
        <v>0</v>
      </c>
    </row>
    <row r="164" spans="1:30" x14ac:dyDescent="0.3">
      <c r="A164" s="92">
        <v>45645</v>
      </c>
      <c r="B164" s="93" t="s">
        <v>171</v>
      </c>
      <c r="C164" s="92"/>
      <c r="D164" s="94" t="s">
        <v>247</v>
      </c>
      <c r="E164" s="95">
        <v>-32.380000000000003</v>
      </c>
      <c r="F164" s="90"/>
      <c r="G164" s="64">
        <f t="shared" si="24"/>
        <v>71229.81</v>
      </c>
      <c r="H164" s="62">
        <f t="shared" si="29"/>
        <v>-1.6190000000000002</v>
      </c>
      <c r="I164" s="62">
        <f t="shared" si="29"/>
        <v>-1.6190000000000002</v>
      </c>
      <c r="J164" s="62">
        <f t="shared" si="29"/>
        <v>-1.6190000000000002</v>
      </c>
      <c r="K164" s="62">
        <f t="shared" si="29"/>
        <v>-1.6190000000000002</v>
      </c>
      <c r="L164" s="62">
        <f t="shared" si="29"/>
        <v>-1.6190000000000002</v>
      </c>
      <c r="M164" s="62">
        <f t="shared" si="29"/>
        <v>-1.6190000000000002</v>
      </c>
      <c r="N164" s="62">
        <f t="shared" si="29"/>
        <v>-1.6190000000000002</v>
      </c>
      <c r="O164" s="62">
        <f t="shared" si="29"/>
        <v>-1.6190000000000002</v>
      </c>
      <c r="P164" s="62">
        <f t="shared" si="29"/>
        <v>-1.6190000000000002</v>
      </c>
      <c r="Q164" s="62">
        <f t="shared" si="29"/>
        <v>-1.6190000000000002</v>
      </c>
      <c r="R164" s="62">
        <f t="shared" si="29"/>
        <v>-1.6190000000000002</v>
      </c>
      <c r="S164" s="62">
        <f t="shared" si="29"/>
        <v>-1.6190000000000002</v>
      </c>
      <c r="T164" s="62">
        <f t="shared" si="29"/>
        <v>-1.6190000000000002</v>
      </c>
      <c r="U164" s="62">
        <f t="shared" si="29"/>
        <v>-1.6190000000000002</v>
      </c>
      <c r="V164" s="62">
        <f t="shared" si="29"/>
        <v>-1.6190000000000002</v>
      </c>
      <c r="W164" s="62">
        <f t="shared" si="29"/>
        <v>-1.6190000000000002</v>
      </c>
      <c r="X164" s="62">
        <f t="shared" si="29"/>
        <v>-1.6190000000000002</v>
      </c>
      <c r="Y164" s="62">
        <f t="shared" si="29"/>
        <v>-1.6190000000000002</v>
      </c>
      <c r="Z164" s="62">
        <f t="shared" si="29"/>
        <v>-1.6190000000000002</v>
      </c>
      <c r="AA164" s="62">
        <f t="shared" si="29"/>
        <v>-1.6190000000000002</v>
      </c>
      <c r="AB164" s="72"/>
      <c r="AC164" s="73">
        <f t="shared" si="19"/>
        <v>-32.380000000000003</v>
      </c>
      <c r="AD164" s="64">
        <f t="shared" si="23"/>
        <v>0</v>
      </c>
    </row>
    <row r="165" spans="1:30" x14ac:dyDescent="0.3">
      <c r="A165" s="92">
        <v>45645</v>
      </c>
      <c r="B165" s="93" t="s">
        <v>171</v>
      </c>
      <c r="C165" s="92"/>
      <c r="D165" s="94" t="s">
        <v>190</v>
      </c>
      <c r="E165" s="95">
        <v>-54.67</v>
      </c>
      <c r="F165" s="90"/>
      <c r="G165" s="64">
        <f t="shared" si="24"/>
        <v>71175.14</v>
      </c>
      <c r="H165" s="62">
        <f t="shared" si="29"/>
        <v>-2.7335000000000003</v>
      </c>
      <c r="I165" s="62">
        <f t="shared" si="29"/>
        <v>-2.7335000000000003</v>
      </c>
      <c r="J165" s="62">
        <f t="shared" si="29"/>
        <v>-2.7335000000000003</v>
      </c>
      <c r="K165" s="62">
        <f t="shared" si="29"/>
        <v>-2.7335000000000003</v>
      </c>
      <c r="L165" s="62">
        <f t="shared" si="29"/>
        <v>-2.7335000000000003</v>
      </c>
      <c r="M165" s="62">
        <f t="shared" si="29"/>
        <v>-2.7335000000000003</v>
      </c>
      <c r="N165" s="62">
        <f t="shared" si="29"/>
        <v>-2.7335000000000003</v>
      </c>
      <c r="O165" s="62">
        <f t="shared" si="29"/>
        <v>-2.7335000000000003</v>
      </c>
      <c r="P165" s="62">
        <f t="shared" si="29"/>
        <v>-2.7335000000000003</v>
      </c>
      <c r="Q165" s="62">
        <f t="shared" si="29"/>
        <v>-2.7335000000000003</v>
      </c>
      <c r="R165" s="62">
        <f t="shared" si="29"/>
        <v>-2.7335000000000003</v>
      </c>
      <c r="S165" s="62">
        <f t="shared" si="29"/>
        <v>-2.7335000000000003</v>
      </c>
      <c r="T165" s="62">
        <f t="shared" si="29"/>
        <v>-2.7335000000000003</v>
      </c>
      <c r="U165" s="62">
        <f t="shared" si="29"/>
        <v>-2.7335000000000003</v>
      </c>
      <c r="V165" s="62">
        <f t="shared" si="29"/>
        <v>-2.7335000000000003</v>
      </c>
      <c r="W165" s="62">
        <f t="shared" ref="W165:AP177" si="30">$E165/20</f>
        <v>-2.7335000000000003</v>
      </c>
      <c r="X165" s="62">
        <f t="shared" si="30"/>
        <v>-2.7335000000000003</v>
      </c>
      <c r="Y165" s="62">
        <f t="shared" si="30"/>
        <v>-2.7335000000000003</v>
      </c>
      <c r="Z165" s="62">
        <f t="shared" si="30"/>
        <v>-2.7335000000000003</v>
      </c>
      <c r="AA165" s="62">
        <f t="shared" si="30"/>
        <v>-2.7335000000000003</v>
      </c>
      <c r="AB165" s="72"/>
      <c r="AC165" s="73">
        <f t="shared" si="19"/>
        <v>-54.669999999999995</v>
      </c>
      <c r="AD165" s="64">
        <f t="shared" si="23"/>
        <v>0</v>
      </c>
    </row>
    <row r="166" spans="1:30" x14ac:dyDescent="0.3">
      <c r="A166" s="92">
        <v>45645</v>
      </c>
      <c r="B166" s="93" t="s">
        <v>171</v>
      </c>
      <c r="C166" s="92"/>
      <c r="D166" s="94" t="s">
        <v>190</v>
      </c>
      <c r="E166" s="95">
        <v>-54.67</v>
      </c>
      <c r="F166" s="90"/>
      <c r="G166" s="64">
        <f t="shared" si="24"/>
        <v>71120.47</v>
      </c>
      <c r="H166" s="62">
        <f t="shared" ref="H166:AA178" si="31">$E166/20</f>
        <v>-2.7335000000000003</v>
      </c>
      <c r="I166" s="62">
        <f t="shared" si="31"/>
        <v>-2.7335000000000003</v>
      </c>
      <c r="J166" s="62">
        <f t="shared" si="31"/>
        <v>-2.7335000000000003</v>
      </c>
      <c r="K166" s="62">
        <f t="shared" si="31"/>
        <v>-2.7335000000000003</v>
      </c>
      <c r="L166" s="62">
        <f t="shared" si="31"/>
        <v>-2.7335000000000003</v>
      </c>
      <c r="M166" s="62">
        <f t="shared" si="31"/>
        <v>-2.7335000000000003</v>
      </c>
      <c r="N166" s="62">
        <f t="shared" si="31"/>
        <v>-2.7335000000000003</v>
      </c>
      <c r="O166" s="62">
        <f t="shared" si="31"/>
        <v>-2.7335000000000003</v>
      </c>
      <c r="P166" s="62">
        <f t="shared" si="31"/>
        <v>-2.7335000000000003</v>
      </c>
      <c r="Q166" s="62">
        <f t="shared" si="31"/>
        <v>-2.7335000000000003</v>
      </c>
      <c r="R166" s="62">
        <f t="shared" si="31"/>
        <v>-2.7335000000000003</v>
      </c>
      <c r="S166" s="62">
        <f t="shared" si="31"/>
        <v>-2.7335000000000003</v>
      </c>
      <c r="T166" s="62">
        <f t="shared" si="31"/>
        <v>-2.7335000000000003</v>
      </c>
      <c r="U166" s="62">
        <f t="shared" si="31"/>
        <v>-2.7335000000000003</v>
      </c>
      <c r="V166" s="62">
        <f t="shared" si="31"/>
        <v>-2.7335000000000003</v>
      </c>
      <c r="W166" s="62">
        <f t="shared" si="31"/>
        <v>-2.7335000000000003</v>
      </c>
      <c r="X166" s="62">
        <f t="shared" si="31"/>
        <v>-2.7335000000000003</v>
      </c>
      <c r="Y166" s="62">
        <f t="shared" si="31"/>
        <v>-2.7335000000000003</v>
      </c>
      <c r="Z166" s="62">
        <f t="shared" si="31"/>
        <v>-2.7335000000000003</v>
      </c>
      <c r="AA166" s="62">
        <f t="shared" si="31"/>
        <v>-2.7335000000000003</v>
      </c>
      <c r="AB166" s="72"/>
      <c r="AC166" s="73">
        <f t="shared" si="19"/>
        <v>-54.669999999999995</v>
      </c>
      <c r="AD166" s="64">
        <f t="shared" si="23"/>
        <v>0</v>
      </c>
    </row>
    <row r="167" spans="1:30" x14ac:dyDescent="0.3">
      <c r="A167" s="92">
        <v>45645</v>
      </c>
      <c r="B167" s="93" t="s">
        <v>171</v>
      </c>
      <c r="C167" s="92"/>
      <c r="D167" s="94" t="s">
        <v>190</v>
      </c>
      <c r="E167" s="95">
        <v>-54.67</v>
      </c>
      <c r="F167" s="90"/>
      <c r="G167" s="64">
        <f t="shared" si="24"/>
        <v>71065.8</v>
      </c>
      <c r="H167" s="62">
        <f t="shared" si="31"/>
        <v>-2.7335000000000003</v>
      </c>
      <c r="I167" s="62">
        <f t="shared" si="31"/>
        <v>-2.7335000000000003</v>
      </c>
      <c r="J167" s="62">
        <f t="shared" si="31"/>
        <v>-2.7335000000000003</v>
      </c>
      <c r="K167" s="62">
        <f t="shared" si="31"/>
        <v>-2.7335000000000003</v>
      </c>
      <c r="L167" s="62">
        <f t="shared" si="31"/>
        <v>-2.7335000000000003</v>
      </c>
      <c r="M167" s="62">
        <f t="shared" si="31"/>
        <v>-2.7335000000000003</v>
      </c>
      <c r="N167" s="62">
        <f t="shared" si="31"/>
        <v>-2.7335000000000003</v>
      </c>
      <c r="O167" s="62">
        <f t="shared" si="31"/>
        <v>-2.7335000000000003</v>
      </c>
      <c r="P167" s="62">
        <f t="shared" si="31"/>
        <v>-2.7335000000000003</v>
      </c>
      <c r="Q167" s="62">
        <f t="shared" si="31"/>
        <v>-2.7335000000000003</v>
      </c>
      <c r="R167" s="62">
        <f t="shared" si="31"/>
        <v>-2.7335000000000003</v>
      </c>
      <c r="S167" s="62">
        <f t="shared" si="31"/>
        <v>-2.7335000000000003</v>
      </c>
      <c r="T167" s="62">
        <f t="shared" si="31"/>
        <v>-2.7335000000000003</v>
      </c>
      <c r="U167" s="62">
        <f t="shared" si="31"/>
        <v>-2.7335000000000003</v>
      </c>
      <c r="V167" s="62">
        <f t="shared" si="31"/>
        <v>-2.7335000000000003</v>
      </c>
      <c r="W167" s="62">
        <f t="shared" si="31"/>
        <v>-2.7335000000000003</v>
      </c>
      <c r="X167" s="62">
        <f t="shared" si="31"/>
        <v>-2.7335000000000003</v>
      </c>
      <c r="Y167" s="62">
        <f t="shared" si="31"/>
        <v>-2.7335000000000003</v>
      </c>
      <c r="Z167" s="62">
        <f t="shared" si="31"/>
        <v>-2.7335000000000003</v>
      </c>
      <c r="AA167" s="62">
        <f t="shared" si="31"/>
        <v>-2.7335000000000003</v>
      </c>
      <c r="AB167" s="72"/>
      <c r="AC167" s="73">
        <f t="shared" si="19"/>
        <v>-54.669999999999995</v>
      </c>
      <c r="AD167" s="64">
        <f t="shared" si="23"/>
        <v>0</v>
      </c>
    </row>
    <row r="168" spans="1:30" x14ac:dyDescent="0.3">
      <c r="A168" s="92">
        <v>45645</v>
      </c>
      <c r="B168" s="93" t="s">
        <v>171</v>
      </c>
      <c r="C168" s="92"/>
      <c r="D168" s="94" t="s">
        <v>190</v>
      </c>
      <c r="E168" s="95">
        <v>-84.13</v>
      </c>
      <c r="F168" s="90"/>
      <c r="G168" s="64">
        <f t="shared" si="24"/>
        <v>70981.67</v>
      </c>
      <c r="H168" s="62">
        <f t="shared" si="31"/>
        <v>-4.2065000000000001</v>
      </c>
      <c r="I168" s="62">
        <f t="shared" si="31"/>
        <v>-4.2065000000000001</v>
      </c>
      <c r="J168" s="62">
        <f t="shared" si="31"/>
        <v>-4.2065000000000001</v>
      </c>
      <c r="K168" s="62">
        <f t="shared" si="31"/>
        <v>-4.2065000000000001</v>
      </c>
      <c r="L168" s="62">
        <f t="shared" si="31"/>
        <v>-4.2065000000000001</v>
      </c>
      <c r="M168" s="62">
        <f t="shared" si="31"/>
        <v>-4.2065000000000001</v>
      </c>
      <c r="N168" s="62">
        <f t="shared" si="31"/>
        <v>-4.2065000000000001</v>
      </c>
      <c r="O168" s="62">
        <f t="shared" si="31"/>
        <v>-4.2065000000000001</v>
      </c>
      <c r="P168" s="62">
        <f t="shared" si="31"/>
        <v>-4.2065000000000001</v>
      </c>
      <c r="Q168" s="62">
        <f t="shared" si="31"/>
        <v>-4.2065000000000001</v>
      </c>
      <c r="R168" s="62">
        <f t="shared" si="31"/>
        <v>-4.2065000000000001</v>
      </c>
      <c r="S168" s="62">
        <f t="shared" si="31"/>
        <v>-4.2065000000000001</v>
      </c>
      <c r="T168" s="62">
        <f t="shared" si="31"/>
        <v>-4.2065000000000001</v>
      </c>
      <c r="U168" s="62">
        <f t="shared" si="31"/>
        <v>-4.2065000000000001</v>
      </c>
      <c r="V168" s="62">
        <f t="shared" si="31"/>
        <v>-4.2065000000000001</v>
      </c>
      <c r="W168" s="62">
        <f t="shared" si="31"/>
        <v>-4.2065000000000001</v>
      </c>
      <c r="X168" s="62">
        <f t="shared" si="31"/>
        <v>-4.2065000000000001</v>
      </c>
      <c r="Y168" s="62">
        <f t="shared" si="31"/>
        <v>-4.2065000000000001</v>
      </c>
      <c r="Z168" s="62">
        <f t="shared" si="31"/>
        <v>-4.2065000000000001</v>
      </c>
      <c r="AA168" s="62">
        <f t="shared" si="31"/>
        <v>-4.2065000000000001</v>
      </c>
      <c r="AB168" s="72"/>
      <c r="AC168" s="73">
        <f t="shared" si="19"/>
        <v>-84.13000000000001</v>
      </c>
      <c r="AD168" s="64">
        <f t="shared" si="23"/>
        <v>0</v>
      </c>
    </row>
    <row r="169" spans="1:30" x14ac:dyDescent="0.3">
      <c r="A169" s="92">
        <v>45645</v>
      </c>
      <c r="B169" s="93" t="s">
        <v>171</v>
      </c>
      <c r="C169" s="92"/>
      <c r="D169" s="94" t="s">
        <v>248</v>
      </c>
      <c r="E169" s="95">
        <v>-118.42</v>
      </c>
      <c r="F169" s="90"/>
      <c r="G169" s="64">
        <f t="shared" si="24"/>
        <v>70863.25</v>
      </c>
      <c r="H169" s="62">
        <f t="shared" si="31"/>
        <v>-5.9210000000000003</v>
      </c>
      <c r="I169" s="62">
        <f t="shared" si="31"/>
        <v>-5.9210000000000003</v>
      </c>
      <c r="J169" s="62">
        <f t="shared" si="31"/>
        <v>-5.9210000000000003</v>
      </c>
      <c r="K169" s="62">
        <f t="shared" si="31"/>
        <v>-5.9210000000000003</v>
      </c>
      <c r="L169" s="62">
        <f t="shared" si="31"/>
        <v>-5.9210000000000003</v>
      </c>
      <c r="M169" s="62">
        <f t="shared" si="31"/>
        <v>-5.9210000000000003</v>
      </c>
      <c r="N169" s="62">
        <f t="shared" si="31"/>
        <v>-5.9210000000000003</v>
      </c>
      <c r="O169" s="62">
        <f t="shared" si="31"/>
        <v>-5.9210000000000003</v>
      </c>
      <c r="P169" s="62">
        <f t="shared" si="31"/>
        <v>-5.9210000000000003</v>
      </c>
      <c r="Q169" s="62">
        <f t="shared" si="31"/>
        <v>-5.9210000000000003</v>
      </c>
      <c r="R169" s="62">
        <f t="shared" si="31"/>
        <v>-5.9210000000000003</v>
      </c>
      <c r="S169" s="62">
        <f t="shared" si="31"/>
        <v>-5.9210000000000003</v>
      </c>
      <c r="T169" s="62">
        <f t="shared" si="31"/>
        <v>-5.9210000000000003</v>
      </c>
      <c r="U169" s="62">
        <f t="shared" si="31"/>
        <v>-5.9210000000000003</v>
      </c>
      <c r="V169" s="62">
        <f t="shared" si="31"/>
        <v>-5.9210000000000003</v>
      </c>
      <c r="W169" s="62">
        <f t="shared" si="31"/>
        <v>-5.9210000000000003</v>
      </c>
      <c r="X169" s="62">
        <f t="shared" si="31"/>
        <v>-5.9210000000000003</v>
      </c>
      <c r="Y169" s="62">
        <f t="shared" si="31"/>
        <v>-5.9210000000000003</v>
      </c>
      <c r="Z169" s="62">
        <f t="shared" si="31"/>
        <v>-5.9210000000000003</v>
      </c>
      <c r="AA169" s="62">
        <f t="shared" si="31"/>
        <v>-5.9210000000000003</v>
      </c>
      <c r="AB169" s="72"/>
      <c r="AC169" s="73">
        <f t="shared" si="19"/>
        <v>-118.42000000000006</v>
      </c>
      <c r="AD169" s="64">
        <f t="shared" si="23"/>
        <v>0</v>
      </c>
    </row>
    <row r="170" spans="1:30" x14ac:dyDescent="0.3">
      <c r="A170" s="92">
        <v>45645</v>
      </c>
      <c r="B170" s="93" t="s">
        <v>171</v>
      </c>
      <c r="C170" s="92"/>
      <c r="D170" s="94" t="s">
        <v>199</v>
      </c>
      <c r="E170" s="95">
        <v>-136.57</v>
      </c>
      <c r="F170" s="90"/>
      <c r="G170" s="64">
        <f t="shared" si="24"/>
        <v>70726.679999999993</v>
      </c>
      <c r="H170" s="62">
        <f t="shared" si="31"/>
        <v>-6.8285</v>
      </c>
      <c r="I170" s="62">
        <f t="shared" si="31"/>
        <v>-6.8285</v>
      </c>
      <c r="J170" s="62">
        <f t="shared" si="31"/>
        <v>-6.8285</v>
      </c>
      <c r="K170" s="62">
        <f t="shared" si="31"/>
        <v>-6.8285</v>
      </c>
      <c r="L170" s="62">
        <f t="shared" si="31"/>
        <v>-6.8285</v>
      </c>
      <c r="M170" s="62">
        <f t="shared" si="31"/>
        <v>-6.8285</v>
      </c>
      <c r="N170" s="62">
        <f t="shared" si="31"/>
        <v>-6.8285</v>
      </c>
      <c r="O170" s="62">
        <f t="shared" si="31"/>
        <v>-6.8285</v>
      </c>
      <c r="P170" s="62">
        <f t="shared" si="31"/>
        <v>-6.8285</v>
      </c>
      <c r="Q170" s="62">
        <f t="shared" si="31"/>
        <v>-6.8285</v>
      </c>
      <c r="R170" s="62">
        <f t="shared" si="31"/>
        <v>-6.8285</v>
      </c>
      <c r="S170" s="62">
        <f t="shared" si="31"/>
        <v>-6.8285</v>
      </c>
      <c r="T170" s="62">
        <f t="shared" si="31"/>
        <v>-6.8285</v>
      </c>
      <c r="U170" s="62">
        <f t="shared" si="31"/>
        <v>-6.8285</v>
      </c>
      <c r="V170" s="62">
        <f t="shared" si="31"/>
        <v>-6.8285</v>
      </c>
      <c r="W170" s="62">
        <f t="shared" si="31"/>
        <v>-6.8285</v>
      </c>
      <c r="X170" s="62">
        <f t="shared" si="31"/>
        <v>-6.8285</v>
      </c>
      <c r="Y170" s="62">
        <f t="shared" si="31"/>
        <v>-6.8285</v>
      </c>
      <c r="Z170" s="62">
        <f t="shared" si="31"/>
        <v>-6.8285</v>
      </c>
      <c r="AA170" s="62">
        <f t="shared" si="31"/>
        <v>-6.8285</v>
      </c>
      <c r="AB170" s="72"/>
      <c r="AC170" s="73">
        <f t="shared" si="19"/>
        <v>-136.57000000000002</v>
      </c>
      <c r="AD170" s="64">
        <f t="shared" si="23"/>
        <v>0</v>
      </c>
    </row>
    <row r="171" spans="1:30" x14ac:dyDescent="0.3">
      <c r="A171" s="92">
        <v>45645</v>
      </c>
      <c r="B171" s="93" t="s">
        <v>171</v>
      </c>
      <c r="C171" s="92"/>
      <c r="D171" s="94" t="s">
        <v>199</v>
      </c>
      <c r="E171" s="95">
        <v>-193.39</v>
      </c>
      <c r="F171" s="90"/>
      <c r="G171" s="64">
        <f t="shared" si="24"/>
        <v>70533.289999999994</v>
      </c>
      <c r="H171" s="62">
        <f t="shared" si="31"/>
        <v>-9.6694999999999993</v>
      </c>
      <c r="I171" s="62">
        <f t="shared" si="31"/>
        <v>-9.6694999999999993</v>
      </c>
      <c r="J171" s="62">
        <f t="shared" si="31"/>
        <v>-9.6694999999999993</v>
      </c>
      <c r="K171" s="62">
        <f t="shared" si="31"/>
        <v>-9.6694999999999993</v>
      </c>
      <c r="L171" s="62">
        <f t="shared" si="31"/>
        <v>-9.6694999999999993</v>
      </c>
      <c r="M171" s="62">
        <f t="shared" si="31"/>
        <v>-9.6694999999999993</v>
      </c>
      <c r="N171" s="62">
        <f t="shared" si="31"/>
        <v>-9.6694999999999993</v>
      </c>
      <c r="O171" s="62">
        <f t="shared" si="31"/>
        <v>-9.6694999999999993</v>
      </c>
      <c r="P171" s="62">
        <f t="shared" si="31"/>
        <v>-9.6694999999999993</v>
      </c>
      <c r="Q171" s="62">
        <f t="shared" si="31"/>
        <v>-9.6694999999999993</v>
      </c>
      <c r="R171" s="62">
        <f t="shared" si="31"/>
        <v>-9.6694999999999993</v>
      </c>
      <c r="S171" s="62">
        <f t="shared" si="31"/>
        <v>-9.6694999999999993</v>
      </c>
      <c r="T171" s="62">
        <f t="shared" si="31"/>
        <v>-9.6694999999999993</v>
      </c>
      <c r="U171" s="62">
        <f t="shared" si="31"/>
        <v>-9.6694999999999993</v>
      </c>
      <c r="V171" s="62">
        <f t="shared" si="31"/>
        <v>-9.6694999999999993</v>
      </c>
      <c r="W171" s="62">
        <f t="shared" si="31"/>
        <v>-9.6694999999999993</v>
      </c>
      <c r="X171" s="62">
        <f t="shared" si="31"/>
        <v>-9.6694999999999993</v>
      </c>
      <c r="Y171" s="62">
        <f t="shared" si="31"/>
        <v>-9.6694999999999993</v>
      </c>
      <c r="Z171" s="62">
        <f t="shared" si="31"/>
        <v>-9.6694999999999993</v>
      </c>
      <c r="AA171" s="62">
        <f t="shared" si="31"/>
        <v>-9.6694999999999993</v>
      </c>
      <c r="AB171" s="72"/>
      <c r="AC171" s="73">
        <f t="shared" si="19"/>
        <v>-193.39</v>
      </c>
      <c r="AD171" s="64">
        <f t="shared" si="23"/>
        <v>0</v>
      </c>
    </row>
    <row r="172" spans="1:30" x14ac:dyDescent="0.3">
      <c r="A172" s="92">
        <v>45645</v>
      </c>
      <c r="B172" s="93" t="s">
        <v>171</v>
      </c>
      <c r="C172" s="92"/>
      <c r="D172" s="94" t="s">
        <v>248</v>
      </c>
      <c r="E172" s="95">
        <v>-203.53</v>
      </c>
      <c r="F172" s="90"/>
      <c r="G172" s="64">
        <f t="shared" si="24"/>
        <v>70329.759999999995</v>
      </c>
      <c r="H172" s="62">
        <f t="shared" si="31"/>
        <v>-10.176500000000001</v>
      </c>
      <c r="I172" s="62">
        <f t="shared" si="31"/>
        <v>-10.176500000000001</v>
      </c>
      <c r="J172" s="62">
        <f t="shared" si="31"/>
        <v>-10.176500000000001</v>
      </c>
      <c r="K172" s="62">
        <f t="shared" si="31"/>
        <v>-10.176500000000001</v>
      </c>
      <c r="L172" s="62">
        <f t="shared" si="31"/>
        <v>-10.176500000000001</v>
      </c>
      <c r="M172" s="62">
        <f t="shared" si="31"/>
        <v>-10.176500000000001</v>
      </c>
      <c r="N172" s="62">
        <f t="shared" si="31"/>
        <v>-10.176500000000001</v>
      </c>
      <c r="O172" s="62">
        <f t="shared" si="31"/>
        <v>-10.176500000000001</v>
      </c>
      <c r="P172" s="62">
        <f t="shared" si="31"/>
        <v>-10.176500000000001</v>
      </c>
      <c r="Q172" s="62">
        <f t="shared" si="31"/>
        <v>-10.176500000000001</v>
      </c>
      <c r="R172" s="62">
        <f t="shared" si="31"/>
        <v>-10.176500000000001</v>
      </c>
      <c r="S172" s="62">
        <f t="shared" si="31"/>
        <v>-10.176500000000001</v>
      </c>
      <c r="T172" s="62">
        <f t="shared" si="31"/>
        <v>-10.176500000000001</v>
      </c>
      <c r="U172" s="62">
        <f t="shared" si="31"/>
        <v>-10.176500000000001</v>
      </c>
      <c r="V172" s="62">
        <f t="shared" si="31"/>
        <v>-10.176500000000001</v>
      </c>
      <c r="W172" s="62">
        <f t="shared" si="31"/>
        <v>-10.176500000000001</v>
      </c>
      <c r="X172" s="62">
        <f t="shared" si="31"/>
        <v>-10.176500000000001</v>
      </c>
      <c r="Y172" s="62">
        <f t="shared" si="31"/>
        <v>-10.176500000000001</v>
      </c>
      <c r="Z172" s="62">
        <f t="shared" si="31"/>
        <v>-10.176500000000001</v>
      </c>
      <c r="AA172" s="62">
        <f t="shared" si="31"/>
        <v>-10.176500000000001</v>
      </c>
      <c r="AB172" s="72"/>
      <c r="AC172" s="73">
        <f t="shared" si="19"/>
        <v>-203.53000000000006</v>
      </c>
      <c r="AD172" s="64">
        <f t="shared" si="23"/>
        <v>0</v>
      </c>
    </row>
    <row r="173" spans="1:30" x14ac:dyDescent="0.3">
      <c r="A173" s="92">
        <v>45645</v>
      </c>
      <c r="B173" s="93" t="s">
        <v>171</v>
      </c>
      <c r="C173" s="92"/>
      <c r="D173" s="94" t="s">
        <v>245</v>
      </c>
      <c r="E173" s="95">
        <v>-262.45999999999998</v>
      </c>
      <c r="F173" s="90"/>
      <c r="G173" s="64">
        <f t="shared" si="24"/>
        <v>70067.299999999988</v>
      </c>
      <c r="H173" s="62">
        <f t="shared" si="31"/>
        <v>-13.122999999999999</v>
      </c>
      <c r="I173" s="62">
        <f t="shared" si="31"/>
        <v>-13.122999999999999</v>
      </c>
      <c r="J173" s="62">
        <f t="shared" si="31"/>
        <v>-13.122999999999999</v>
      </c>
      <c r="K173" s="62">
        <f t="shared" si="31"/>
        <v>-13.122999999999999</v>
      </c>
      <c r="L173" s="62">
        <f t="shared" si="31"/>
        <v>-13.122999999999999</v>
      </c>
      <c r="M173" s="62">
        <f t="shared" si="31"/>
        <v>-13.122999999999999</v>
      </c>
      <c r="N173" s="62">
        <f t="shared" si="31"/>
        <v>-13.122999999999999</v>
      </c>
      <c r="O173" s="62">
        <f t="shared" si="31"/>
        <v>-13.122999999999999</v>
      </c>
      <c r="P173" s="62">
        <f t="shared" si="31"/>
        <v>-13.122999999999999</v>
      </c>
      <c r="Q173" s="62">
        <f t="shared" si="31"/>
        <v>-13.122999999999999</v>
      </c>
      <c r="R173" s="62">
        <f t="shared" si="31"/>
        <v>-13.122999999999999</v>
      </c>
      <c r="S173" s="62">
        <f t="shared" si="31"/>
        <v>-13.122999999999999</v>
      </c>
      <c r="T173" s="62">
        <f t="shared" si="31"/>
        <v>-13.122999999999999</v>
      </c>
      <c r="U173" s="62">
        <f t="shared" si="31"/>
        <v>-13.122999999999999</v>
      </c>
      <c r="V173" s="62">
        <f t="shared" si="31"/>
        <v>-13.122999999999999</v>
      </c>
      <c r="W173" s="62">
        <f t="shared" si="31"/>
        <v>-13.122999999999999</v>
      </c>
      <c r="X173" s="62">
        <f t="shared" si="31"/>
        <v>-13.122999999999999</v>
      </c>
      <c r="Y173" s="62">
        <f t="shared" si="31"/>
        <v>-13.122999999999999</v>
      </c>
      <c r="Z173" s="62">
        <f t="shared" si="31"/>
        <v>-13.122999999999999</v>
      </c>
      <c r="AA173" s="62">
        <f t="shared" si="31"/>
        <v>-13.122999999999999</v>
      </c>
      <c r="AB173" s="72"/>
      <c r="AC173" s="73">
        <f t="shared" si="19"/>
        <v>-262.45999999999992</v>
      </c>
      <c r="AD173" s="64">
        <f t="shared" si="23"/>
        <v>0</v>
      </c>
    </row>
    <row r="174" spans="1:30" x14ac:dyDescent="0.3">
      <c r="A174" s="92">
        <v>45645</v>
      </c>
      <c r="B174" s="93" t="s">
        <v>171</v>
      </c>
      <c r="C174" s="92"/>
      <c r="D174" s="94" t="s">
        <v>197</v>
      </c>
      <c r="E174" s="95">
        <v>-461.21</v>
      </c>
      <c r="F174" s="90"/>
      <c r="G174" s="64">
        <f t="shared" si="24"/>
        <v>69606.089999999982</v>
      </c>
      <c r="H174" s="62">
        <f t="shared" si="31"/>
        <v>-23.060499999999998</v>
      </c>
      <c r="I174" s="62">
        <f t="shared" si="31"/>
        <v>-23.060499999999998</v>
      </c>
      <c r="J174" s="62">
        <f t="shared" si="31"/>
        <v>-23.060499999999998</v>
      </c>
      <c r="K174" s="62">
        <f t="shared" si="31"/>
        <v>-23.060499999999998</v>
      </c>
      <c r="L174" s="62">
        <f t="shared" si="31"/>
        <v>-23.060499999999998</v>
      </c>
      <c r="M174" s="62">
        <f t="shared" si="31"/>
        <v>-23.060499999999998</v>
      </c>
      <c r="N174" s="62">
        <f t="shared" si="31"/>
        <v>-23.060499999999998</v>
      </c>
      <c r="O174" s="62">
        <f t="shared" si="31"/>
        <v>-23.060499999999998</v>
      </c>
      <c r="P174" s="62">
        <f t="shared" si="31"/>
        <v>-23.060499999999998</v>
      </c>
      <c r="Q174" s="62">
        <f t="shared" si="31"/>
        <v>-23.060499999999998</v>
      </c>
      <c r="R174" s="62">
        <f t="shared" si="31"/>
        <v>-23.060499999999998</v>
      </c>
      <c r="S174" s="62">
        <f t="shared" si="31"/>
        <v>-23.060499999999998</v>
      </c>
      <c r="T174" s="62">
        <f t="shared" si="31"/>
        <v>-23.060499999999998</v>
      </c>
      <c r="U174" s="62">
        <f t="shared" si="31"/>
        <v>-23.060499999999998</v>
      </c>
      <c r="V174" s="62">
        <f t="shared" si="31"/>
        <v>-23.060499999999998</v>
      </c>
      <c r="W174" s="62">
        <f t="shared" si="31"/>
        <v>-23.060499999999998</v>
      </c>
      <c r="X174" s="62">
        <f t="shared" si="31"/>
        <v>-23.060499999999998</v>
      </c>
      <c r="Y174" s="62">
        <f t="shared" si="31"/>
        <v>-23.060499999999998</v>
      </c>
      <c r="Z174" s="62">
        <f t="shared" si="31"/>
        <v>-23.060499999999998</v>
      </c>
      <c r="AA174" s="62">
        <f t="shared" si="31"/>
        <v>-23.060499999999998</v>
      </c>
      <c r="AB174" s="72"/>
      <c r="AC174" s="73">
        <f t="shared" si="19"/>
        <v>-461.20999999999987</v>
      </c>
      <c r="AD174" s="64">
        <f t="shared" si="23"/>
        <v>0</v>
      </c>
    </row>
    <row r="175" spans="1:30" x14ac:dyDescent="0.3">
      <c r="A175" s="92">
        <v>45645</v>
      </c>
      <c r="B175" s="93" t="s">
        <v>171</v>
      </c>
      <c r="C175" s="92"/>
      <c r="D175" s="94" t="s">
        <v>249</v>
      </c>
      <c r="E175" s="95">
        <v>-629.03</v>
      </c>
      <c r="F175" s="90"/>
      <c r="G175" s="64">
        <f t="shared" si="24"/>
        <v>68977.059999999983</v>
      </c>
      <c r="H175" s="62">
        <f t="shared" si="31"/>
        <v>-31.451499999999999</v>
      </c>
      <c r="I175" s="62">
        <f t="shared" si="31"/>
        <v>-31.451499999999999</v>
      </c>
      <c r="J175" s="62">
        <f t="shared" si="31"/>
        <v>-31.451499999999999</v>
      </c>
      <c r="K175" s="62">
        <f t="shared" si="31"/>
        <v>-31.451499999999999</v>
      </c>
      <c r="L175" s="62">
        <f t="shared" si="31"/>
        <v>-31.451499999999999</v>
      </c>
      <c r="M175" s="62">
        <f t="shared" si="31"/>
        <v>-31.451499999999999</v>
      </c>
      <c r="N175" s="62">
        <f t="shared" si="31"/>
        <v>-31.451499999999999</v>
      </c>
      <c r="O175" s="62">
        <f t="shared" si="31"/>
        <v>-31.451499999999999</v>
      </c>
      <c r="P175" s="62">
        <f t="shared" si="31"/>
        <v>-31.451499999999999</v>
      </c>
      <c r="Q175" s="62">
        <f t="shared" si="31"/>
        <v>-31.451499999999999</v>
      </c>
      <c r="R175" s="62">
        <f t="shared" si="31"/>
        <v>-31.451499999999999</v>
      </c>
      <c r="S175" s="62">
        <f t="shared" si="31"/>
        <v>-31.451499999999999</v>
      </c>
      <c r="T175" s="62">
        <f t="shared" si="31"/>
        <v>-31.451499999999999</v>
      </c>
      <c r="U175" s="62">
        <f t="shared" si="31"/>
        <v>-31.451499999999999</v>
      </c>
      <c r="V175" s="62">
        <f t="shared" si="31"/>
        <v>-31.451499999999999</v>
      </c>
      <c r="W175" s="62">
        <f t="shared" si="31"/>
        <v>-31.451499999999999</v>
      </c>
      <c r="X175" s="62">
        <f t="shared" si="31"/>
        <v>-31.451499999999999</v>
      </c>
      <c r="Y175" s="62">
        <f t="shared" si="31"/>
        <v>-31.451499999999999</v>
      </c>
      <c r="Z175" s="62">
        <f t="shared" si="31"/>
        <v>-31.451499999999999</v>
      </c>
      <c r="AA175" s="62">
        <f t="shared" si="31"/>
        <v>-31.451499999999999</v>
      </c>
      <c r="AB175" s="72"/>
      <c r="AC175" s="73">
        <f t="shared" si="19"/>
        <v>-629.03000000000009</v>
      </c>
      <c r="AD175" s="64">
        <f t="shared" si="23"/>
        <v>0</v>
      </c>
    </row>
    <row r="176" spans="1:30" x14ac:dyDescent="0.3">
      <c r="A176" s="92">
        <v>45645</v>
      </c>
      <c r="B176" s="93" t="s">
        <v>171</v>
      </c>
      <c r="C176" s="92"/>
      <c r="D176" s="94" t="s">
        <v>250</v>
      </c>
      <c r="E176" s="95">
        <v>-689.72</v>
      </c>
      <c r="F176" s="90"/>
      <c r="G176" s="64">
        <f t="shared" si="24"/>
        <v>68287.339999999982</v>
      </c>
      <c r="H176" s="62">
        <f t="shared" si="31"/>
        <v>-34.486000000000004</v>
      </c>
      <c r="I176" s="62">
        <f t="shared" si="31"/>
        <v>-34.486000000000004</v>
      </c>
      <c r="J176" s="62">
        <f t="shared" si="31"/>
        <v>-34.486000000000004</v>
      </c>
      <c r="K176" s="62">
        <f t="shared" si="31"/>
        <v>-34.486000000000004</v>
      </c>
      <c r="L176" s="62">
        <f t="shared" si="31"/>
        <v>-34.486000000000004</v>
      </c>
      <c r="M176" s="62">
        <f t="shared" si="31"/>
        <v>-34.486000000000004</v>
      </c>
      <c r="N176" s="62">
        <f t="shared" si="31"/>
        <v>-34.486000000000004</v>
      </c>
      <c r="O176" s="62">
        <f t="shared" si="31"/>
        <v>-34.486000000000004</v>
      </c>
      <c r="P176" s="62">
        <f t="shared" si="31"/>
        <v>-34.486000000000004</v>
      </c>
      <c r="Q176" s="62">
        <f t="shared" si="31"/>
        <v>-34.486000000000004</v>
      </c>
      <c r="R176" s="62">
        <f t="shared" si="31"/>
        <v>-34.486000000000004</v>
      </c>
      <c r="S176" s="62">
        <f t="shared" si="31"/>
        <v>-34.486000000000004</v>
      </c>
      <c r="T176" s="62">
        <f t="shared" si="31"/>
        <v>-34.486000000000004</v>
      </c>
      <c r="U176" s="62">
        <f t="shared" si="31"/>
        <v>-34.486000000000004</v>
      </c>
      <c r="V176" s="62">
        <f t="shared" si="31"/>
        <v>-34.486000000000004</v>
      </c>
      <c r="W176" s="62">
        <f t="shared" si="31"/>
        <v>-34.486000000000004</v>
      </c>
      <c r="X176" s="62">
        <f t="shared" si="31"/>
        <v>-34.486000000000004</v>
      </c>
      <c r="Y176" s="62">
        <f t="shared" si="31"/>
        <v>-34.486000000000004</v>
      </c>
      <c r="Z176" s="62">
        <f t="shared" si="31"/>
        <v>-34.486000000000004</v>
      </c>
      <c r="AA176" s="62">
        <f t="shared" si="31"/>
        <v>-34.486000000000004</v>
      </c>
      <c r="AB176" s="72"/>
      <c r="AC176" s="73">
        <f t="shared" si="19"/>
        <v>-689.71999999999991</v>
      </c>
      <c r="AD176" s="64">
        <f t="shared" si="23"/>
        <v>0</v>
      </c>
    </row>
    <row r="177" spans="1:38" x14ac:dyDescent="0.3">
      <c r="A177" s="92">
        <v>45645</v>
      </c>
      <c r="B177" s="93" t="s">
        <v>171</v>
      </c>
      <c r="C177" s="92"/>
      <c r="D177" s="94" t="s">
        <v>247</v>
      </c>
      <c r="E177" s="95">
        <v>-842.02</v>
      </c>
      <c r="F177" s="90"/>
      <c r="G177" s="64">
        <f t="shared" si="24"/>
        <v>67445.319999999978</v>
      </c>
      <c r="H177" s="62">
        <f t="shared" si="31"/>
        <v>-42.100999999999999</v>
      </c>
      <c r="I177" s="62">
        <f t="shared" si="31"/>
        <v>-42.100999999999999</v>
      </c>
      <c r="J177" s="62">
        <f t="shared" si="31"/>
        <v>-42.100999999999999</v>
      </c>
      <c r="K177" s="62">
        <f t="shared" si="31"/>
        <v>-42.100999999999999</v>
      </c>
      <c r="L177" s="62">
        <f t="shared" si="31"/>
        <v>-42.100999999999999</v>
      </c>
      <c r="M177" s="62">
        <f t="shared" si="31"/>
        <v>-42.100999999999999</v>
      </c>
      <c r="N177" s="62">
        <f t="shared" si="31"/>
        <v>-42.100999999999999</v>
      </c>
      <c r="O177" s="62">
        <f t="shared" si="31"/>
        <v>-42.100999999999999</v>
      </c>
      <c r="P177" s="62">
        <f t="shared" si="31"/>
        <v>-42.100999999999999</v>
      </c>
      <c r="Q177" s="62">
        <f t="shared" si="31"/>
        <v>-42.100999999999999</v>
      </c>
      <c r="R177" s="62">
        <f t="shared" si="31"/>
        <v>-42.100999999999999</v>
      </c>
      <c r="S177" s="62">
        <f t="shared" si="31"/>
        <v>-42.100999999999999</v>
      </c>
      <c r="T177" s="62">
        <f t="shared" si="31"/>
        <v>-42.100999999999999</v>
      </c>
      <c r="U177" s="62">
        <f t="shared" si="31"/>
        <v>-42.100999999999999</v>
      </c>
      <c r="V177" s="62">
        <f t="shared" si="31"/>
        <v>-42.100999999999999</v>
      </c>
      <c r="W177" s="62">
        <f t="shared" si="31"/>
        <v>-42.100999999999999</v>
      </c>
      <c r="X177" s="62">
        <f t="shared" si="31"/>
        <v>-42.100999999999999</v>
      </c>
      <c r="Y177" s="62">
        <f t="shared" si="31"/>
        <v>-42.100999999999999</v>
      </c>
      <c r="Z177" s="62">
        <f t="shared" si="31"/>
        <v>-42.100999999999999</v>
      </c>
      <c r="AA177" s="62">
        <f t="shared" si="31"/>
        <v>-42.100999999999999</v>
      </c>
      <c r="AB177" s="72"/>
      <c r="AC177" s="73">
        <f t="shared" si="19"/>
        <v>-842.02</v>
      </c>
      <c r="AD177" s="64">
        <f t="shared" si="23"/>
        <v>0</v>
      </c>
    </row>
    <row r="178" spans="1:38" x14ac:dyDescent="0.3">
      <c r="A178" s="92">
        <v>45645</v>
      </c>
      <c r="B178" s="93" t="s">
        <v>171</v>
      </c>
      <c r="C178" s="92"/>
      <c r="D178" s="94" t="s">
        <v>251</v>
      </c>
      <c r="E178" s="95">
        <v>-4340.6000000000004</v>
      </c>
      <c r="F178" s="90"/>
      <c r="G178" s="64">
        <f t="shared" si="24"/>
        <v>63104.719999999979</v>
      </c>
      <c r="H178" s="62">
        <f t="shared" si="31"/>
        <v>-217.03000000000003</v>
      </c>
      <c r="I178" s="62">
        <f t="shared" si="31"/>
        <v>-217.03000000000003</v>
      </c>
      <c r="J178" s="62">
        <f t="shared" si="31"/>
        <v>-217.03000000000003</v>
      </c>
      <c r="K178" s="62">
        <f t="shared" si="31"/>
        <v>-217.03000000000003</v>
      </c>
      <c r="L178" s="62">
        <f t="shared" si="31"/>
        <v>-217.03000000000003</v>
      </c>
      <c r="M178" s="62">
        <f t="shared" si="31"/>
        <v>-217.03000000000003</v>
      </c>
      <c r="N178" s="62">
        <f t="shared" si="31"/>
        <v>-217.03000000000003</v>
      </c>
      <c r="O178" s="62">
        <f t="shared" si="31"/>
        <v>-217.03000000000003</v>
      </c>
      <c r="P178" s="62">
        <f t="shared" si="31"/>
        <v>-217.03000000000003</v>
      </c>
      <c r="Q178" s="62">
        <f t="shared" si="31"/>
        <v>-217.03000000000003</v>
      </c>
      <c r="R178" s="62">
        <f t="shared" si="31"/>
        <v>-217.03000000000003</v>
      </c>
      <c r="S178" s="62">
        <f t="shared" si="31"/>
        <v>-217.03000000000003</v>
      </c>
      <c r="T178" s="62">
        <f t="shared" si="31"/>
        <v>-217.03000000000003</v>
      </c>
      <c r="U178" s="62">
        <f t="shared" si="31"/>
        <v>-217.03000000000003</v>
      </c>
      <c r="V178" s="62">
        <f t="shared" si="31"/>
        <v>-217.03000000000003</v>
      </c>
      <c r="W178" s="62">
        <f t="shared" ref="W178:AL191" si="32">$E178/20</f>
        <v>-217.03000000000003</v>
      </c>
      <c r="X178" s="62">
        <f t="shared" si="32"/>
        <v>-217.03000000000003</v>
      </c>
      <c r="Y178" s="62">
        <f t="shared" si="32"/>
        <v>-217.03000000000003</v>
      </c>
      <c r="Z178" s="62">
        <f t="shared" si="32"/>
        <v>-217.03000000000003</v>
      </c>
      <c r="AA178" s="62">
        <f t="shared" si="32"/>
        <v>-217.03000000000003</v>
      </c>
      <c r="AB178" s="72"/>
      <c r="AC178" s="73">
        <f t="shared" si="19"/>
        <v>-4340.6000000000013</v>
      </c>
      <c r="AD178" s="64">
        <f t="shared" si="23"/>
        <v>0</v>
      </c>
    </row>
    <row r="179" spans="1:38" x14ac:dyDescent="0.3">
      <c r="A179" s="92">
        <v>45645</v>
      </c>
      <c r="B179" s="93" t="s">
        <v>171</v>
      </c>
      <c r="C179" s="92"/>
      <c r="D179" s="94" t="s">
        <v>250</v>
      </c>
      <c r="E179" s="95">
        <v>-5878.23</v>
      </c>
      <c r="F179" s="90"/>
      <c r="G179" s="64">
        <f t="shared" si="24"/>
        <v>57226.489999999976</v>
      </c>
      <c r="H179" s="62">
        <f t="shared" ref="H179:W192" si="33">$E179/20</f>
        <v>-293.91149999999999</v>
      </c>
      <c r="I179" s="62">
        <f t="shared" si="33"/>
        <v>-293.91149999999999</v>
      </c>
      <c r="J179" s="62">
        <f t="shared" si="33"/>
        <v>-293.91149999999999</v>
      </c>
      <c r="K179" s="62">
        <f t="shared" si="33"/>
        <v>-293.91149999999999</v>
      </c>
      <c r="L179" s="62">
        <f t="shared" si="33"/>
        <v>-293.91149999999999</v>
      </c>
      <c r="M179" s="62">
        <f t="shared" si="33"/>
        <v>-293.91149999999999</v>
      </c>
      <c r="N179" s="62">
        <f t="shared" si="33"/>
        <v>-293.91149999999999</v>
      </c>
      <c r="O179" s="62">
        <f t="shared" si="33"/>
        <v>-293.91149999999999</v>
      </c>
      <c r="P179" s="62">
        <f t="shared" si="33"/>
        <v>-293.91149999999999</v>
      </c>
      <c r="Q179" s="62">
        <f t="shared" si="33"/>
        <v>-293.91149999999999</v>
      </c>
      <c r="R179" s="62">
        <f t="shared" si="33"/>
        <v>-293.91149999999999</v>
      </c>
      <c r="S179" s="62">
        <f t="shared" si="33"/>
        <v>-293.91149999999999</v>
      </c>
      <c r="T179" s="62">
        <f t="shared" si="33"/>
        <v>-293.91149999999999</v>
      </c>
      <c r="U179" s="62">
        <f t="shared" si="33"/>
        <v>-293.91149999999999</v>
      </c>
      <c r="V179" s="62">
        <f t="shared" si="33"/>
        <v>-293.91149999999999</v>
      </c>
      <c r="W179" s="62">
        <f t="shared" si="33"/>
        <v>-293.91149999999999</v>
      </c>
      <c r="X179" s="62">
        <f t="shared" si="32"/>
        <v>-293.91149999999999</v>
      </c>
      <c r="Y179" s="62">
        <f t="shared" si="32"/>
        <v>-293.91149999999999</v>
      </c>
      <c r="Z179" s="62">
        <f t="shared" si="32"/>
        <v>-293.91149999999999</v>
      </c>
      <c r="AA179" s="62">
        <f t="shared" si="32"/>
        <v>-293.91149999999999</v>
      </c>
      <c r="AB179" s="72"/>
      <c r="AC179" s="73">
        <f t="shared" ref="AC179:AC242" si="34">SUM(H179:AB179)</f>
        <v>-5878.2300000000014</v>
      </c>
      <c r="AD179" s="64">
        <f t="shared" si="23"/>
        <v>0</v>
      </c>
    </row>
    <row r="180" spans="1:38" x14ac:dyDescent="0.3">
      <c r="A180" s="92">
        <v>45646</v>
      </c>
      <c r="B180" s="93" t="s">
        <v>13</v>
      </c>
      <c r="C180" s="92"/>
      <c r="D180" s="94" t="s">
        <v>252</v>
      </c>
      <c r="E180" s="95">
        <v>160</v>
      </c>
      <c r="F180" s="90"/>
      <c r="G180" s="64">
        <f t="shared" si="24"/>
        <v>57386.489999999976</v>
      </c>
      <c r="H180" s="62">
        <f t="shared" si="33"/>
        <v>8</v>
      </c>
      <c r="I180" s="62">
        <f t="shared" si="33"/>
        <v>8</v>
      </c>
      <c r="J180" s="62">
        <f t="shared" si="33"/>
        <v>8</v>
      </c>
      <c r="K180" s="62">
        <f t="shared" si="33"/>
        <v>8</v>
      </c>
      <c r="L180" s="62">
        <f t="shared" si="33"/>
        <v>8</v>
      </c>
      <c r="M180" s="62">
        <f t="shared" si="33"/>
        <v>8</v>
      </c>
      <c r="N180" s="62">
        <f t="shared" si="33"/>
        <v>8</v>
      </c>
      <c r="O180" s="62">
        <f t="shared" si="33"/>
        <v>8</v>
      </c>
      <c r="P180" s="62">
        <f t="shared" si="33"/>
        <v>8</v>
      </c>
      <c r="Q180" s="62">
        <f t="shared" si="33"/>
        <v>8</v>
      </c>
      <c r="R180" s="62">
        <f t="shared" si="33"/>
        <v>8</v>
      </c>
      <c r="S180" s="62">
        <f t="shared" si="33"/>
        <v>8</v>
      </c>
      <c r="T180" s="62">
        <f t="shared" si="33"/>
        <v>8</v>
      </c>
      <c r="U180" s="62">
        <f t="shared" si="33"/>
        <v>8</v>
      </c>
      <c r="V180" s="62">
        <f t="shared" si="33"/>
        <v>8</v>
      </c>
      <c r="W180" s="62">
        <f t="shared" si="33"/>
        <v>8</v>
      </c>
      <c r="X180" s="62">
        <f t="shared" si="32"/>
        <v>8</v>
      </c>
      <c r="Y180" s="62">
        <f t="shared" si="32"/>
        <v>8</v>
      </c>
      <c r="Z180" s="62">
        <f t="shared" si="32"/>
        <v>8</v>
      </c>
      <c r="AA180" s="62">
        <f t="shared" si="32"/>
        <v>8</v>
      </c>
      <c r="AB180" s="72"/>
      <c r="AC180" s="73">
        <f t="shared" si="34"/>
        <v>160</v>
      </c>
      <c r="AD180" s="64">
        <f t="shared" si="23"/>
        <v>0</v>
      </c>
    </row>
    <row r="181" spans="1:38" x14ac:dyDescent="0.3">
      <c r="A181" s="92">
        <v>45646</v>
      </c>
      <c r="B181" s="93" t="s">
        <v>204</v>
      </c>
      <c r="C181" s="92"/>
      <c r="D181" s="94" t="s">
        <v>253</v>
      </c>
      <c r="E181" s="95">
        <v>-120</v>
      </c>
      <c r="G181" s="64">
        <f t="shared" si="24"/>
        <v>57266.489999999976</v>
      </c>
      <c r="H181" s="62">
        <f t="shared" si="33"/>
        <v>-6</v>
      </c>
      <c r="I181" s="62">
        <f t="shared" si="33"/>
        <v>-6</v>
      </c>
      <c r="J181" s="62">
        <f t="shared" si="33"/>
        <v>-6</v>
      </c>
      <c r="K181" s="62">
        <f t="shared" si="33"/>
        <v>-6</v>
      </c>
      <c r="L181" s="62">
        <f t="shared" si="33"/>
        <v>-6</v>
      </c>
      <c r="M181" s="62">
        <f t="shared" si="33"/>
        <v>-6</v>
      </c>
      <c r="N181" s="62">
        <f t="shared" si="33"/>
        <v>-6</v>
      </c>
      <c r="O181" s="62">
        <f t="shared" si="33"/>
        <v>-6</v>
      </c>
      <c r="P181" s="62">
        <f t="shared" si="33"/>
        <v>-6</v>
      </c>
      <c r="Q181" s="62">
        <f t="shared" si="33"/>
        <v>-6</v>
      </c>
      <c r="R181" s="62">
        <f t="shared" si="33"/>
        <v>-6</v>
      </c>
      <c r="S181" s="62">
        <f t="shared" si="33"/>
        <v>-6</v>
      </c>
      <c r="T181" s="62">
        <f t="shared" si="33"/>
        <v>-6</v>
      </c>
      <c r="U181" s="62">
        <f t="shared" si="33"/>
        <v>-6</v>
      </c>
      <c r="V181" s="62">
        <f t="shared" si="33"/>
        <v>-6</v>
      </c>
      <c r="W181" s="62">
        <f t="shared" si="33"/>
        <v>-6</v>
      </c>
      <c r="X181" s="62">
        <f t="shared" si="32"/>
        <v>-6</v>
      </c>
      <c r="Y181" s="62">
        <f t="shared" si="32"/>
        <v>-6</v>
      </c>
      <c r="Z181" s="62">
        <f t="shared" si="32"/>
        <v>-6</v>
      </c>
      <c r="AA181" s="62">
        <f t="shared" si="32"/>
        <v>-6</v>
      </c>
      <c r="AB181" s="72"/>
      <c r="AC181" s="73">
        <f t="shared" si="34"/>
        <v>-120</v>
      </c>
      <c r="AD181" s="64">
        <f t="shared" si="23"/>
        <v>0</v>
      </c>
    </row>
    <row r="182" spans="1:38" x14ac:dyDescent="0.3">
      <c r="A182" s="92">
        <v>45647</v>
      </c>
      <c r="B182" s="93" t="s">
        <v>13</v>
      </c>
      <c r="C182" s="92"/>
      <c r="D182" s="55" t="s">
        <v>354</v>
      </c>
      <c r="E182" s="95">
        <v>2000</v>
      </c>
      <c r="F182" s="90"/>
      <c r="G182" s="64">
        <f t="shared" si="24"/>
        <v>59266.489999999976</v>
      </c>
      <c r="H182" s="72"/>
      <c r="I182" s="72">
        <v>2000</v>
      </c>
      <c r="J182" s="72"/>
      <c r="K182" s="72"/>
      <c r="L182" s="72"/>
      <c r="M182" s="72"/>
      <c r="N182" s="72"/>
      <c r="O182" s="72"/>
      <c r="P182" s="72"/>
      <c r="Q182" s="72"/>
      <c r="R182" s="72"/>
      <c r="S182" s="72"/>
      <c r="T182" s="72"/>
      <c r="U182" s="72"/>
      <c r="V182" s="72"/>
      <c r="W182" s="72"/>
      <c r="X182" s="72"/>
      <c r="Y182" s="72"/>
      <c r="Z182" s="72"/>
      <c r="AA182" s="72"/>
      <c r="AB182" s="72"/>
      <c r="AC182" s="73">
        <f t="shared" si="34"/>
        <v>2000</v>
      </c>
      <c r="AD182" s="64">
        <f t="shared" si="23"/>
        <v>0</v>
      </c>
    </row>
    <row r="183" spans="1:38" x14ac:dyDescent="0.3">
      <c r="A183" s="92">
        <v>45647</v>
      </c>
      <c r="B183" s="93" t="s">
        <v>13</v>
      </c>
      <c r="C183" s="92"/>
      <c r="D183" s="94" t="s">
        <v>222</v>
      </c>
      <c r="E183" s="95">
        <v>295</v>
      </c>
      <c r="F183" s="90"/>
      <c r="G183" s="64">
        <f t="shared" si="24"/>
        <v>59561.489999999976</v>
      </c>
      <c r="H183" s="62">
        <f t="shared" ref="H183:W194" si="35">$E183/20</f>
        <v>14.75</v>
      </c>
      <c r="I183" s="62">
        <f t="shared" si="35"/>
        <v>14.75</v>
      </c>
      <c r="J183" s="62">
        <f t="shared" si="35"/>
        <v>14.75</v>
      </c>
      <c r="K183" s="62">
        <f t="shared" si="35"/>
        <v>14.75</v>
      </c>
      <c r="L183" s="62">
        <f t="shared" si="35"/>
        <v>14.75</v>
      </c>
      <c r="M183" s="62">
        <f t="shared" si="35"/>
        <v>14.75</v>
      </c>
      <c r="N183" s="62">
        <f t="shared" si="35"/>
        <v>14.75</v>
      </c>
      <c r="O183" s="62">
        <f t="shared" si="35"/>
        <v>14.75</v>
      </c>
      <c r="P183" s="62">
        <f t="shared" si="35"/>
        <v>14.75</v>
      </c>
      <c r="Q183" s="62">
        <f t="shared" si="35"/>
        <v>14.75</v>
      </c>
      <c r="R183" s="62">
        <f t="shared" si="35"/>
        <v>14.75</v>
      </c>
      <c r="S183" s="62">
        <f t="shared" si="35"/>
        <v>14.75</v>
      </c>
      <c r="T183" s="62">
        <f t="shared" si="35"/>
        <v>14.75</v>
      </c>
      <c r="U183" s="62">
        <f t="shared" si="35"/>
        <v>14.75</v>
      </c>
      <c r="V183" s="62">
        <f t="shared" si="35"/>
        <v>14.75</v>
      </c>
      <c r="W183" s="62">
        <f t="shared" si="35"/>
        <v>14.75</v>
      </c>
      <c r="X183" s="62">
        <f t="shared" ref="X183:AA194" si="36">$E183/20</f>
        <v>14.75</v>
      </c>
      <c r="Y183" s="62">
        <f t="shared" si="36"/>
        <v>14.75</v>
      </c>
      <c r="Z183" s="62">
        <f t="shared" si="36"/>
        <v>14.75</v>
      </c>
      <c r="AA183" s="62">
        <f t="shared" si="36"/>
        <v>14.75</v>
      </c>
      <c r="AB183" s="72"/>
      <c r="AC183" s="73">
        <f t="shared" si="34"/>
        <v>295</v>
      </c>
      <c r="AD183" s="64">
        <f t="shared" si="23"/>
        <v>0</v>
      </c>
    </row>
    <row r="184" spans="1:38" x14ac:dyDescent="0.3">
      <c r="A184" s="92">
        <v>45647</v>
      </c>
      <c r="B184" s="93" t="s">
        <v>13</v>
      </c>
      <c r="C184" s="92"/>
      <c r="D184" s="94" t="s">
        <v>254</v>
      </c>
      <c r="E184" s="95">
        <v>490</v>
      </c>
      <c r="F184" s="89"/>
      <c r="G184" s="64">
        <f t="shared" si="24"/>
        <v>60051.489999999976</v>
      </c>
      <c r="H184" s="62">
        <f t="shared" si="35"/>
        <v>24.5</v>
      </c>
      <c r="I184" s="62">
        <f t="shared" si="35"/>
        <v>24.5</v>
      </c>
      <c r="J184" s="62">
        <f t="shared" si="35"/>
        <v>24.5</v>
      </c>
      <c r="K184" s="62">
        <f t="shared" si="35"/>
        <v>24.5</v>
      </c>
      <c r="L184" s="62">
        <f t="shared" si="35"/>
        <v>24.5</v>
      </c>
      <c r="M184" s="62">
        <f t="shared" si="35"/>
        <v>24.5</v>
      </c>
      <c r="N184" s="62">
        <f t="shared" si="35"/>
        <v>24.5</v>
      </c>
      <c r="O184" s="62">
        <f t="shared" si="35"/>
        <v>24.5</v>
      </c>
      <c r="P184" s="62">
        <f t="shared" si="35"/>
        <v>24.5</v>
      </c>
      <c r="Q184" s="62">
        <f t="shared" si="35"/>
        <v>24.5</v>
      </c>
      <c r="R184" s="62">
        <f t="shared" si="35"/>
        <v>24.5</v>
      </c>
      <c r="S184" s="62">
        <f t="shared" si="35"/>
        <v>24.5</v>
      </c>
      <c r="T184" s="62">
        <f t="shared" si="35"/>
        <v>24.5</v>
      </c>
      <c r="U184" s="62">
        <f t="shared" si="35"/>
        <v>24.5</v>
      </c>
      <c r="V184" s="62">
        <f t="shared" si="35"/>
        <v>24.5</v>
      </c>
      <c r="W184" s="62">
        <f t="shared" si="35"/>
        <v>24.5</v>
      </c>
      <c r="X184" s="62">
        <f t="shared" si="36"/>
        <v>24.5</v>
      </c>
      <c r="Y184" s="62">
        <f t="shared" si="36"/>
        <v>24.5</v>
      </c>
      <c r="Z184" s="62">
        <f t="shared" si="36"/>
        <v>24.5</v>
      </c>
      <c r="AA184" s="62">
        <f t="shared" si="36"/>
        <v>24.5</v>
      </c>
      <c r="AB184" s="72"/>
      <c r="AC184" s="73">
        <f t="shared" si="34"/>
        <v>490</v>
      </c>
      <c r="AD184" s="64">
        <f t="shared" si="23"/>
        <v>0</v>
      </c>
    </row>
    <row r="185" spans="1:38" x14ac:dyDescent="0.3">
      <c r="A185" s="92">
        <v>45656</v>
      </c>
      <c r="B185" s="93" t="s">
        <v>171</v>
      </c>
      <c r="C185" s="92"/>
      <c r="D185" s="94" t="s">
        <v>255</v>
      </c>
      <c r="E185" s="95">
        <v>-28.82</v>
      </c>
      <c r="F185" s="90"/>
      <c r="G185" s="64">
        <f t="shared" si="24"/>
        <v>60022.669999999976</v>
      </c>
      <c r="H185" s="62">
        <f t="shared" si="35"/>
        <v>-1.4410000000000001</v>
      </c>
      <c r="I185" s="62">
        <f t="shared" si="35"/>
        <v>-1.4410000000000001</v>
      </c>
      <c r="J185" s="62">
        <f t="shared" si="35"/>
        <v>-1.4410000000000001</v>
      </c>
      <c r="K185" s="62">
        <f t="shared" si="35"/>
        <v>-1.4410000000000001</v>
      </c>
      <c r="L185" s="62">
        <f t="shared" si="35"/>
        <v>-1.4410000000000001</v>
      </c>
      <c r="M185" s="62">
        <f t="shared" si="35"/>
        <v>-1.4410000000000001</v>
      </c>
      <c r="N185" s="62">
        <f t="shared" si="35"/>
        <v>-1.4410000000000001</v>
      </c>
      <c r="O185" s="62">
        <f t="shared" si="35"/>
        <v>-1.4410000000000001</v>
      </c>
      <c r="P185" s="62">
        <f t="shared" si="35"/>
        <v>-1.4410000000000001</v>
      </c>
      <c r="Q185" s="62">
        <f t="shared" si="35"/>
        <v>-1.4410000000000001</v>
      </c>
      <c r="R185" s="62">
        <f t="shared" si="35"/>
        <v>-1.4410000000000001</v>
      </c>
      <c r="S185" s="62">
        <f t="shared" si="35"/>
        <v>-1.4410000000000001</v>
      </c>
      <c r="T185" s="62">
        <f t="shared" si="35"/>
        <v>-1.4410000000000001</v>
      </c>
      <c r="U185" s="62">
        <f t="shared" si="35"/>
        <v>-1.4410000000000001</v>
      </c>
      <c r="V185" s="62">
        <f t="shared" si="35"/>
        <v>-1.4410000000000001</v>
      </c>
      <c r="W185" s="62">
        <f t="shared" si="35"/>
        <v>-1.4410000000000001</v>
      </c>
      <c r="X185" s="62">
        <f t="shared" si="36"/>
        <v>-1.4410000000000001</v>
      </c>
      <c r="Y185" s="62">
        <f t="shared" si="36"/>
        <v>-1.4410000000000001</v>
      </c>
      <c r="Z185" s="62">
        <f t="shared" si="36"/>
        <v>-1.4410000000000001</v>
      </c>
      <c r="AA185" s="62">
        <f t="shared" si="36"/>
        <v>-1.4410000000000001</v>
      </c>
      <c r="AB185" s="72"/>
      <c r="AC185" s="73">
        <f t="shared" si="34"/>
        <v>-28.819999999999997</v>
      </c>
      <c r="AD185" s="64">
        <f t="shared" si="23"/>
        <v>0</v>
      </c>
    </row>
    <row r="186" spans="1:38" x14ac:dyDescent="0.3">
      <c r="A186" s="92">
        <v>45656</v>
      </c>
      <c r="B186" s="93" t="s">
        <v>171</v>
      </c>
      <c r="C186" s="92"/>
      <c r="D186" s="94" t="s">
        <v>256</v>
      </c>
      <c r="E186" s="95">
        <v>-37.380000000000003</v>
      </c>
      <c r="F186" s="90"/>
      <c r="G186" s="64">
        <f t="shared" si="24"/>
        <v>59985.289999999979</v>
      </c>
      <c r="H186" s="62">
        <f t="shared" si="35"/>
        <v>-1.8690000000000002</v>
      </c>
      <c r="I186" s="62">
        <f t="shared" si="35"/>
        <v>-1.8690000000000002</v>
      </c>
      <c r="J186" s="62">
        <f t="shared" si="35"/>
        <v>-1.8690000000000002</v>
      </c>
      <c r="K186" s="62">
        <f t="shared" si="35"/>
        <v>-1.8690000000000002</v>
      </c>
      <c r="L186" s="62">
        <f t="shared" si="35"/>
        <v>-1.8690000000000002</v>
      </c>
      <c r="M186" s="62">
        <f t="shared" si="35"/>
        <v>-1.8690000000000002</v>
      </c>
      <c r="N186" s="62">
        <f t="shared" si="35"/>
        <v>-1.8690000000000002</v>
      </c>
      <c r="O186" s="62">
        <f t="shared" si="35"/>
        <v>-1.8690000000000002</v>
      </c>
      <c r="P186" s="62">
        <f t="shared" si="35"/>
        <v>-1.8690000000000002</v>
      </c>
      <c r="Q186" s="62">
        <f t="shared" si="35"/>
        <v>-1.8690000000000002</v>
      </c>
      <c r="R186" s="62">
        <f t="shared" si="35"/>
        <v>-1.8690000000000002</v>
      </c>
      <c r="S186" s="62">
        <f t="shared" si="35"/>
        <v>-1.8690000000000002</v>
      </c>
      <c r="T186" s="62">
        <f t="shared" si="35"/>
        <v>-1.8690000000000002</v>
      </c>
      <c r="U186" s="62">
        <f t="shared" si="35"/>
        <v>-1.8690000000000002</v>
      </c>
      <c r="V186" s="62">
        <f t="shared" si="35"/>
        <v>-1.8690000000000002</v>
      </c>
      <c r="W186" s="62">
        <f t="shared" si="35"/>
        <v>-1.8690000000000002</v>
      </c>
      <c r="X186" s="62">
        <f t="shared" si="36"/>
        <v>-1.8690000000000002</v>
      </c>
      <c r="Y186" s="62">
        <f t="shared" si="36"/>
        <v>-1.8690000000000002</v>
      </c>
      <c r="Z186" s="62">
        <f t="shared" si="36"/>
        <v>-1.8690000000000002</v>
      </c>
      <c r="AA186" s="62">
        <f t="shared" si="36"/>
        <v>-1.8690000000000002</v>
      </c>
      <c r="AB186" s="72"/>
      <c r="AC186" s="73">
        <f t="shared" si="34"/>
        <v>-37.380000000000003</v>
      </c>
      <c r="AD186" s="64">
        <f t="shared" si="23"/>
        <v>0</v>
      </c>
    </row>
    <row r="187" spans="1:38" x14ac:dyDescent="0.3">
      <c r="A187" s="92">
        <v>45656</v>
      </c>
      <c r="B187" s="93" t="s">
        <v>171</v>
      </c>
      <c r="C187" s="92"/>
      <c r="D187" s="94" t="s">
        <v>257</v>
      </c>
      <c r="E187" s="95">
        <v>-42.43</v>
      </c>
      <c r="F187" s="90"/>
      <c r="G187" s="64">
        <f t="shared" si="24"/>
        <v>59942.859999999979</v>
      </c>
      <c r="H187" s="62">
        <f t="shared" si="35"/>
        <v>-2.1215000000000002</v>
      </c>
      <c r="I187" s="62">
        <f t="shared" si="35"/>
        <v>-2.1215000000000002</v>
      </c>
      <c r="J187" s="62">
        <f t="shared" si="35"/>
        <v>-2.1215000000000002</v>
      </c>
      <c r="K187" s="62">
        <f t="shared" si="35"/>
        <v>-2.1215000000000002</v>
      </c>
      <c r="L187" s="62">
        <f t="shared" si="35"/>
        <v>-2.1215000000000002</v>
      </c>
      <c r="M187" s="62">
        <f t="shared" si="35"/>
        <v>-2.1215000000000002</v>
      </c>
      <c r="N187" s="62">
        <f t="shared" si="35"/>
        <v>-2.1215000000000002</v>
      </c>
      <c r="O187" s="62">
        <f t="shared" si="35"/>
        <v>-2.1215000000000002</v>
      </c>
      <c r="P187" s="62">
        <f t="shared" si="35"/>
        <v>-2.1215000000000002</v>
      </c>
      <c r="Q187" s="62">
        <f t="shared" si="35"/>
        <v>-2.1215000000000002</v>
      </c>
      <c r="R187" s="62">
        <f t="shared" si="35"/>
        <v>-2.1215000000000002</v>
      </c>
      <c r="S187" s="62">
        <f t="shared" si="35"/>
        <v>-2.1215000000000002</v>
      </c>
      <c r="T187" s="62">
        <f t="shared" si="35"/>
        <v>-2.1215000000000002</v>
      </c>
      <c r="U187" s="62">
        <f t="shared" si="35"/>
        <v>-2.1215000000000002</v>
      </c>
      <c r="V187" s="62">
        <f t="shared" si="35"/>
        <v>-2.1215000000000002</v>
      </c>
      <c r="W187" s="62">
        <f t="shared" si="35"/>
        <v>-2.1215000000000002</v>
      </c>
      <c r="X187" s="62">
        <f t="shared" si="36"/>
        <v>-2.1215000000000002</v>
      </c>
      <c r="Y187" s="62">
        <f t="shared" si="36"/>
        <v>-2.1215000000000002</v>
      </c>
      <c r="Z187" s="62">
        <f t="shared" si="36"/>
        <v>-2.1215000000000002</v>
      </c>
      <c r="AA187" s="62">
        <f t="shared" si="36"/>
        <v>-2.1215000000000002</v>
      </c>
      <c r="AB187" s="72"/>
      <c r="AC187" s="73">
        <f t="shared" si="34"/>
        <v>-42.43</v>
      </c>
      <c r="AD187" s="64">
        <f t="shared" si="23"/>
        <v>0</v>
      </c>
    </row>
    <row r="188" spans="1:38" x14ac:dyDescent="0.3">
      <c r="A188" s="92">
        <v>45656</v>
      </c>
      <c r="B188" s="93" t="s">
        <v>171</v>
      </c>
      <c r="C188" s="92"/>
      <c r="D188" s="94" t="s">
        <v>193</v>
      </c>
      <c r="E188" s="95">
        <v>-63.92</v>
      </c>
      <c r="F188" s="90"/>
      <c r="G188" s="64">
        <f t="shared" si="24"/>
        <v>59878.939999999981</v>
      </c>
      <c r="H188" s="62">
        <f t="shared" si="35"/>
        <v>-3.1960000000000002</v>
      </c>
      <c r="I188" s="62">
        <f t="shared" si="35"/>
        <v>-3.1960000000000002</v>
      </c>
      <c r="J188" s="62">
        <f t="shared" si="35"/>
        <v>-3.1960000000000002</v>
      </c>
      <c r="K188" s="62">
        <f t="shared" si="35"/>
        <v>-3.1960000000000002</v>
      </c>
      <c r="L188" s="62">
        <f t="shared" si="35"/>
        <v>-3.1960000000000002</v>
      </c>
      <c r="M188" s="62">
        <f t="shared" si="35"/>
        <v>-3.1960000000000002</v>
      </c>
      <c r="N188" s="62">
        <f t="shared" si="35"/>
        <v>-3.1960000000000002</v>
      </c>
      <c r="O188" s="62">
        <f t="shared" si="35"/>
        <v>-3.1960000000000002</v>
      </c>
      <c r="P188" s="62">
        <f t="shared" si="35"/>
        <v>-3.1960000000000002</v>
      </c>
      <c r="Q188" s="62">
        <f t="shared" si="35"/>
        <v>-3.1960000000000002</v>
      </c>
      <c r="R188" s="62">
        <f t="shared" si="35"/>
        <v>-3.1960000000000002</v>
      </c>
      <c r="S188" s="62">
        <f t="shared" si="35"/>
        <v>-3.1960000000000002</v>
      </c>
      <c r="T188" s="62">
        <f t="shared" si="35"/>
        <v>-3.1960000000000002</v>
      </c>
      <c r="U188" s="62">
        <f t="shared" si="35"/>
        <v>-3.1960000000000002</v>
      </c>
      <c r="V188" s="62">
        <f t="shared" si="35"/>
        <v>-3.1960000000000002</v>
      </c>
      <c r="W188" s="62">
        <f t="shared" si="35"/>
        <v>-3.1960000000000002</v>
      </c>
      <c r="X188" s="62">
        <f t="shared" si="36"/>
        <v>-3.1960000000000002</v>
      </c>
      <c r="Y188" s="62">
        <f t="shared" si="36"/>
        <v>-3.1960000000000002</v>
      </c>
      <c r="Z188" s="62">
        <f t="shared" si="36"/>
        <v>-3.1960000000000002</v>
      </c>
      <c r="AA188" s="62">
        <f t="shared" si="36"/>
        <v>-3.1960000000000002</v>
      </c>
      <c r="AB188" s="72"/>
      <c r="AC188" s="73">
        <f t="shared" si="34"/>
        <v>-63.919999999999987</v>
      </c>
      <c r="AD188" s="64">
        <f t="shared" si="23"/>
        <v>0</v>
      </c>
    </row>
    <row r="189" spans="1:38" x14ac:dyDescent="0.3">
      <c r="A189" s="92">
        <v>45656</v>
      </c>
      <c r="B189" s="93" t="s">
        <v>171</v>
      </c>
      <c r="C189" s="92"/>
      <c r="D189" s="94" t="s">
        <v>258</v>
      </c>
      <c r="E189" s="95">
        <v>-120</v>
      </c>
      <c r="F189" s="90"/>
      <c r="G189" s="64">
        <f t="shared" si="24"/>
        <v>59758.939999999981</v>
      </c>
      <c r="H189" s="62">
        <f t="shared" si="35"/>
        <v>-6</v>
      </c>
      <c r="I189" s="62">
        <f t="shared" si="35"/>
        <v>-6</v>
      </c>
      <c r="J189" s="62">
        <f t="shared" si="35"/>
        <v>-6</v>
      </c>
      <c r="K189" s="62">
        <f t="shared" si="35"/>
        <v>-6</v>
      </c>
      <c r="L189" s="62">
        <f t="shared" si="35"/>
        <v>-6</v>
      </c>
      <c r="M189" s="62">
        <f t="shared" si="35"/>
        <v>-6</v>
      </c>
      <c r="N189" s="62">
        <f t="shared" si="35"/>
        <v>-6</v>
      </c>
      <c r="O189" s="62">
        <f t="shared" si="35"/>
        <v>-6</v>
      </c>
      <c r="P189" s="62">
        <f t="shared" si="35"/>
        <v>-6</v>
      </c>
      <c r="Q189" s="62">
        <f t="shared" si="35"/>
        <v>-6</v>
      </c>
      <c r="R189" s="62">
        <f t="shared" si="35"/>
        <v>-6</v>
      </c>
      <c r="S189" s="62">
        <f t="shared" si="35"/>
        <v>-6</v>
      </c>
      <c r="T189" s="62">
        <f t="shared" si="35"/>
        <v>-6</v>
      </c>
      <c r="U189" s="62">
        <f t="shared" si="35"/>
        <v>-6</v>
      </c>
      <c r="V189" s="62">
        <f t="shared" si="35"/>
        <v>-6</v>
      </c>
      <c r="W189" s="62">
        <f t="shared" si="35"/>
        <v>-6</v>
      </c>
      <c r="X189" s="62">
        <f t="shared" si="36"/>
        <v>-6</v>
      </c>
      <c r="Y189" s="62">
        <f t="shared" si="36"/>
        <v>-6</v>
      </c>
      <c r="Z189" s="62">
        <f t="shared" si="36"/>
        <v>-6</v>
      </c>
      <c r="AA189" s="62">
        <f t="shared" si="36"/>
        <v>-6</v>
      </c>
      <c r="AB189" s="72"/>
      <c r="AC189" s="73">
        <f t="shared" si="34"/>
        <v>-120</v>
      </c>
      <c r="AD189" s="64">
        <f t="shared" si="23"/>
        <v>0</v>
      </c>
    </row>
    <row r="190" spans="1:38" x14ac:dyDescent="0.3">
      <c r="A190" s="92">
        <v>45656</v>
      </c>
      <c r="B190" s="93" t="s">
        <v>171</v>
      </c>
      <c r="C190" s="92"/>
      <c r="D190" s="94" t="s">
        <v>259</v>
      </c>
      <c r="E190" s="95">
        <v>-182.85</v>
      </c>
      <c r="F190" s="90"/>
      <c r="G190" s="64">
        <f t="shared" si="24"/>
        <v>59576.089999999982</v>
      </c>
      <c r="H190" s="62">
        <f t="shared" si="35"/>
        <v>-9.1425000000000001</v>
      </c>
      <c r="I190" s="62">
        <f t="shared" si="35"/>
        <v>-9.1425000000000001</v>
      </c>
      <c r="J190" s="62">
        <f t="shared" si="35"/>
        <v>-9.1425000000000001</v>
      </c>
      <c r="K190" s="62">
        <f t="shared" si="35"/>
        <v>-9.1425000000000001</v>
      </c>
      <c r="L190" s="62">
        <f t="shared" si="35"/>
        <v>-9.1425000000000001</v>
      </c>
      <c r="M190" s="62">
        <f t="shared" si="35"/>
        <v>-9.1425000000000001</v>
      </c>
      <c r="N190" s="62">
        <f t="shared" si="35"/>
        <v>-9.1425000000000001</v>
      </c>
      <c r="O190" s="62">
        <f t="shared" si="35"/>
        <v>-9.1425000000000001</v>
      </c>
      <c r="P190" s="62">
        <f t="shared" si="35"/>
        <v>-9.1425000000000001</v>
      </c>
      <c r="Q190" s="62">
        <f t="shared" si="35"/>
        <v>-9.1425000000000001</v>
      </c>
      <c r="R190" s="62">
        <f t="shared" si="35"/>
        <v>-9.1425000000000001</v>
      </c>
      <c r="S190" s="62">
        <f t="shared" si="35"/>
        <v>-9.1425000000000001</v>
      </c>
      <c r="T190" s="62">
        <f t="shared" si="35"/>
        <v>-9.1425000000000001</v>
      </c>
      <c r="U190" s="62">
        <f t="shared" si="35"/>
        <v>-9.1425000000000001</v>
      </c>
      <c r="V190" s="62">
        <f t="shared" si="35"/>
        <v>-9.1425000000000001</v>
      </c>
      <c r="W190" s="62">
        <f t="shared" si="35"/>
        <v>-9.1425000000000001</v>
      </c>
      <c r="X190" s="62">
        <f t="shared" si="36"/>
        <v>-9.1425000000000001</v>
      </c>
      <c r="Y190" s="62">
        <f t="shared" si="36"/>
        <v>-9.1425000000000001</v>
      </c>
      <c r="Z190" s="62">
        <f t="shared" si="36"/>
        <v>-9.1425000000000001</v>
      </c>
      <c r="AA190" s="62">
        <f t="shared" si="36"/>
        <v>-9.1425000000000001</v>
      </c>
      <c r="AB190" s="72"/>
      <c r="AC190" s="73">
        <f t="shared" si="34"/>
        <v>-182.85000000000005</v>
      </c>
      <c r="AD190" s="64">
        <f t="shared" si="23"/>
        <v>0</v>
      </c>
    </row>
    <row r="191" spans="1:38" x14ac:dyDescent="0.3">
      <c r="A191" s="92">
        <v>45656</v>
      </c>
      <c r="B191" s="93" t="s">
        <v>171</v>
      </c>
      <c r="C191" s="92"/>
      <c r="D191" s="94" t="s">
        <v>193</v>
      </c>
      <c r="E191" s="95">
        <v>-191.98</v>
      </c>
      <c r="F191" s="90"/>
      <c r="G191" s="64">
        <f t="shared" si="24"/>
        <v>59384.109999999979</v>
      </c>
      <c r="H191" s="62">
        <f t="shared" si="35"/>
        <v>-9.5990000000000002</v>
      </c>
      <c r="I191" s="62">
        <f t="shared" si="35"/>
        <v>-9.5990000000000002</v>
      </c>
      <c r="J191" s="62">
        <f t="shared" si="35"/>
        <v>-9.5990000000000002</v>
      </c>
      <c r="K191" s="62">
        <f t="shared" si="35"/>
        <v>-9.5990000000000002</v>
      </c>
      <c r="L191" s="62">
        <f t="shared" si="35"/>
        <v>-9.5990000000000002</v>
      </c>
      <c r="M191" s="62">
        <f t="shared" si="35"/>
        <v>-9.5990000000000002</v>
      </c>
      <c r="N191" s="62">
        <f t="shared" si="35"/>
        <v>-9.5990000000000002</v>
      </c>
      <c r="O191" s="62">
        <f t="shared" si="35"/>
        <v>-9.5990000000000002</v>
      </c>
      <c r="P191" s="62">
        <f t="shared" si="35"/>
        <v>-9.5990000000000002</v>
      </c>
      <c r="Q191" s="62">
        <f t="shared" si="35"/>
        <v>-9.5990000000000002</v>
      </c>
      <c r="R191" s="62">
        <f t="shared" si="35"/>
        <v>-9.5990000000000002</v>
      </c>
      <c r="S191" s="62">
        <f t="shared" si="35"/>
        <v>-9.5990000000000002</v>
      </c>
      <c r="T191" s="62">
        <f t="shared" si="35"/>
        <v>-9.5990000000000002</v>
      </c>
      <c r="U191" s="62">
        <f t="shared" si="35"/>
        <v>-9.5990000000000002</v>
      </c>
      <c r="V191" s="62">
        <f t="shared" si="35"/>
        <v>-9.5990000000000002</v>
      </c>
      <c r="W191" s="62">
        <f t="shared" si="35"/>
        <v>-9.5990000000000002</v>
      </c>
      <c r="X191" s="62">
        <f t="shared" si="36"/>
        <v>-9.5990000000000002</v>
      </c>
      <c r="Y191" s="62">
        <f t="shared" si="36"/>
        <v>-9.5990000000000002</v>
      </c>
      <c r="Z191" s="62">
        <f t="shared" si="36"/>
        <v>-9.5990000000000002</v>
      </c>
      <c r="AA191" s="62">
        <f t="shared" si="36"/>
        <v>-9.5990000000000002</v>
      </c>
      <c r="AB191" s="72"/>
      <c r="AC191" s="73">
        <f t="shared" si="34"/>
        <v>-191.97999999999996</v>
      </c>
      <c r="AD191" s="64">
        <f t="shared" si="23"/>
        <v>0</v>
      </c>
    </row>
    <row r="192" spans="1:38" s="143" customFormat="1" x14ac:dyDescent="0.3">
      <c r="A192" s="134">
        <v>45656</v>
      </c>
      <c r="B192" s="135" t="s">
        <v>171</v>
      </c>
      <c r="C192" s="134"/>
      <c r="D192" s="136" t="s">
        <v>260</v>
      </c>
      <c r="E192" s="137">
        <v>-505.98</v>
      </c>
      <c r="F192" s="138"/>
      <c r="G192" s="139">
        <f t="shared" si="24"/>
        <v>58878.129999999976</v>
      </c>
      <c r="H192" s="140">
        <f t="shared" si="35"/>
        <v>-25.298999999999999</v>
      </c>
      <c r="I192" s="140">
        <f t="shared" si="35"/>
        <v>-25.298999999999999</v>
      </c>
      <c r="J192" s="140">
        <f t="shared" si="35"/>
        <v>-25.298999999999999</v>
      </c>
      <c r="K192" s="140">
        <f t="shared" si="35"/>
        <v>-25.298999999999999</v>
      </c>
      <c r="L192" s="140">
        <f t="shared" si="35"/>
        <v>-25.298999999999999</v>
      </c>
      <c r="M192" s="140">
        <f t="shared" si="35"/>
        <v>-25.298999999999999</v>
      </c>
      <c r="N192" s="140">
        <f t="shared" si="35"/>
        <v>-25.298999999999999</v>
      </c>
      <c r="O192" s="140">
        <f t="shared" si="35"/>
        <v>-25.298999999999999</v>
      </c>
      <c r="P192" s="140">
        <f t="shared" si="35"/>
        <v>-25.298999999999999</v>
      </c>
      <c r="Q192" s="140">
        <f t="shared" si="35"/>
        <v>-25.298999999999999</v>
      </c>
      <c r="R192" s="140">
        <f t="shared" si="35"/>
        <v>-25.298999999999999</v>
      </c>
      <c r="S192" s="140">
        <f t="shared" si="35"/>
        <v>-25.298999999999999</v>
      </c>
      <c r="T192" s="140">
        <f t="shared" si="35"/>
        <v>-25.298999999999999</v>
      </c>
      <c r="U192" s="140">
        <f t="shared" si="35"/>
        <v>-25.298999999999999</v>
      </c>
      <c r="V192" s="140">
        <f t="shared" si="35"/>
        <v>-25.298999999999999</v>
      </c>
      <c r="W192" s="140">
        <f t="shared" si="35"/>
        <v>-25.298999999999999</v>
      </c>
      <c r="X192" s="140">
        <f t="shared" si="36"/>
        <v>-25.298999999999999</v>
      </c>
      <c r="Y192" s="140">
        <f t="shared" si="36"/>
        <v>-25.298999999999999</v>
      </c>
      <c r="Z192" s="140">
        <f t="shared" si="36"/>
        <v>-25.298999999999999</v>
      </c>
      <c r="AA192" s="140">
        <f t="shared" si="36"/>
        <v>-25.298999999999999</v>
      </c>
      <c r="AB192" s="141"/>
      <c r="AC192" s="142">
        <f t="shared" si="34"/>
        <v>-505.97999999999985</v>
      </c>
      <c r="AD192" s="139">
        <f t="shared" si="23"/>
        <v>0</v>
      </c>
      <c r="AE192" s="143" t="s">
        <v>263</v>
      </c>
      <c r="AF192" s="144"/>
      <c r="AG192" s="144"/>
      <c r="AH192" s="144"/>
      <c r="AI192" s="144"/>
      <c r="AJ192" s="144"/>
      <c r="AK192" s="144"/>
      <c r="AL192" s="144"/>
    </row>
    <row r="193" spans="1:38" x14ac:dyDescent="0.3">
      <c r="A193" s="92">
        <v>45659</v>
      </c>
      <c r="B193" s="96">
        <v>1687</v>
      </c>
      <c r="C193" s="92"/>
      <c r="D193" s="94" t="s">
        <v>269</v>
      </c>
      <c r="E193" s="95">
        <v>-1000</v>
      </c>
      <c r="F193" s="89"/>
      <c r="G193" s="129">
        <f t="shared" si="24"/>
        <v>57878.129999999976</v>
      </c>
      <c r="H193" s="61">
        <f t="shared" si="35"/>
        <v>-50</v>
      </c>
      <c r="I193" s="61">
        <f t="shared" si="35"/>
        <v>-50</v>
      </c>
      <c r="J193" s="61">
        <f t="shared" si="35"/>
        <v>-50</v>
      </c>
      <c r="K193" s="61">
        <f t="shared" si="35"/>
        <v>-50</v>
      </c>
      <c r="L193" s="61">
        <f t="shared" si="35"/>
        <v>-50</v>
      </c>
      <c r="M193" s="61">
        <f t="shared" si="35"/>
        <v>-50</v>
      </c>
      <c r="N193" s="61">
        <f t="shared" si="35"/>
        <v>-50</v>
      </c>
      <c r="O193" s="61">
        <f t="shared" si="35"/>
        <v>-50</v>
      </c>
      <c r="P193" s="61">
        <f t="shared" si="35"/>
        <v>-50</v>
      </c>
      <c r="Q193" s="61">
        <f t="shared" si="35"/>
        <v>-50</v>
      </c>
      <c r="R193" s="61">
        <f t="shared" si="35"/>
        <v>-50</v>
      </c>
      <c r="S193" s="61">
        <f t="shared" si="35"/>
        <v>-50</v>
      </c>
      <c r="T193" s="61">
        <f t="shared" si="35"/>
        <v>-50</v>
      </c>
      <c r="U193" s="61">
        <f t="shared" si="35"/>
        <v>-50</v>
      </c>
      <c r="V193" s="61">
        <f t="shared" si="35"/>
        <v>-50</v>
      </c>
      <c r="W193" s="61">
        <f t="shared" si="35"/>
        <v>-50</v>
      </c>
      <c r="X193" s="61">
        <f t="shared" si="36"/>
        <v>-50</v>
      </c>
      <c r="Y193" s="61">
        <f t="shared" si="36"/>
        <v>-50</v>
      </c>
      <c r="Z193" s="61">
        <f t="shared" si="36"/>
        <v>-50</v>
      </c>
      <c r="AA193" s="61">
        <f t="shared" si="36"/>
        <v>-50</v>
      </c>
      <c r="AB193" s="148"/>
      <c r="AC193" s="149">
        <f t="shared" si="34"/>
        <v>-1000</v>
      </c>
      <c r="AD193" s="129">
        <f t="shared" si="23"/>
        <v>0</v>
      </c>
      <c r="AF193" s="147"/>
      <c r="AG193" s="147"/>
      <c r="AH193" s="147"/>
      <c r="AI193" s="147"/>
      <c r="AJ193" s="147"/>
      <c r="AK193" s="147"/>
      <c r="AL193" s="147"/>
    </row>
    <row r="194" spans="1:38" x14ac:dyDescent="0.3">
      <c r="A194" s="92">
        <v>45659</v>
      </c>
      <c r="B194" s="93" t="s">
        <v>13</v>
      </c>
      <c r="C194" s="92"/>
      <c r="D194" s="94" t="s">
        <v>261</v>
      </c>
      <c r="E194" s="95">
        <v>10</v>
      </c>
      <c r="F194" s="90"/>
      <c r="G194" s="129">
        <f t="shared" si="24"/>
        <v>57888.129999999976</v>
      </c>
      <c r="H194" s="62">
        <f t="shared" si="35"/>
        <v>0.5</v>
      </c>
      <c r="I194" s="62">
        <f t="shared" si="35"/>
        <v>0.5</v>
      </c>
      <c r="J194" s="62">
        <f t="shared" si="35"/>
        <v>0.5</v>
      </c>
      <c r="K194" s="62">
        <f t="shared" si="35"/>
        <v>0.5</v>
      </c>
      <c r="L194" s="62">
        <f t="shared" si="35"/>
        <v>0.5</v>
      </c>
      <c r="M194" s="62">
        <f t="shared" si="35"/>
        <v>0.5</v>
      </c>
      <c r="N194" s="62">
        <f t="shared" si="35"/>
        <v>0.5</v>
      </c>
      <c r="O194" s="62">
        <f t="shared" si="35"/>
        <v>0.5</v>
      </c>
      <c r="P194" s="62">
        <f t="shared" si="35"/>
        <v>0.5</v>
      </c>
      <c r="Q194" s="62">
        <f t="shared" si="35"/>
        <v>0.5</v>
      </c>
      <c r="R194" s="62">
        <f t="shared" si="35"/>
        <v>0.5</v>
      </c>
      <c r="S194" s="62">
        <f t="shared" si="35"/>
        <v>0.5</v>
      </c>
      <c r="T194" s="62">
        <f t="shared" si="35"/>
        <v>0.5</v>
      </c>
      <c r="U194" s="62">
        <f t="shared" si="35"/>
        <v>0.5</v>
      </c>
      <c r="V194" s="62">
        <f t="shared" si="35"/>
        <v>0.5</v>
      </c>
      <c r="W194" s="62">
        <f t="shared" si="35"/>
        <v>0.5</v>
      </c>
      <c r="X194" s="62">
        <f t="shared" si="36"/>
        <v>0.5</v>
      </c>
      <c r="Y194" s="62">
        <f t="shared" si="36"/>
        <v>0.5</v>
      </c>
      <c r="Z194" s="62">
        <f t="shared" si="36"/>
        <v>0.5</v>
      </c>
      <c r="AA194" s="62">
        <f t="shared" si="36"/>
        <v>0.5</v>
      </c>
      <c r="AB194" s="72"/>
      <c r="AC194" s="73">
        <f t="shared" si="34"/>
        <v>10</v>
      </c>
      <c r="AD194" s="64">
        <f t="shared" si="23"/>
        <v>0</v>
      </c>
    </row>
    <row r="195" spans="1:38" x14ac:dyDescent="0.3">
      <c r="A195" s="92">
        <v>45660</v>
      </c>
      <c r="B195" s="93" t="s">
        <v>13</v>
      </c>
      <c r="C195" s="92"/>
      <c r="D195" s="55" t="s">
        <v>354</v>
      </c>
      <c r="E195" s="95">
        <v>2000</v>
      </c>
      <c r="F195" s="90"/>
      <c r="G195" s="129">
        <f t="shared" si="24"/>
        <v>59888.129999999976</v>
      </c>
      <c r="H195" s="72"/>
      <c r="I195" s="72"/>
      <c r="J195" s="72"/>
      <c r="K195" s="72"/>
      <c r="L195" s="72">
        <v>2000</v>
      </c>
      <c r="M195" s="72"/>
      <c r="N195" s="72"/>
      <c r="O195" s="72"/>
      <c r="P195" s="72"/>
      <c r="Q195" s="72"/>
      <c r="R195" s="72"/>
      <c r="S195" s="72"/>
      <c r="T195" s="72"/>
      <c r="U195" s="72"/>
      <c r="V195" s="72"/>
      <c r="W195" s="72"/>
      <c r="X195" s="72"/>
      <c r="Y195" s="72"/>
      <c r="Z195" s="72"/>
      <c r="AA195" s="72"/>
      <c r="AB195" s="72"/>
      <c r="AC195" s="73">
        <f t="shared" si="34"/>
        <v>2000</v>
      </c>
      <c r="AD195" s="64">
        <f t="shared" si="23"/>
        <v>0</v>
      </c>
    </row>
    <row r="196" spans="1:38" x14ac:dyDescent="0.3">
      <c r="A196" s="92">
        <v>45660</v>
      </c>
      <c r="B196" s="93" t="s">
        <v>13</v>
      </c>
      <c r="C196" s="92"/>
      <c r="D196" s="55" t="s">
        <v>354</v>
      </c>
      <c r="E196" s="95">
        <v>2000</v>
      </c>
      <c r="F196" s="90"/>
      <c r="G196" s="129">
        <f t="shared" si="24"/>
        <v>61888.129999999976</v>
      </c>
      <c r="H196" s="72"/>
      <c r="I196" s="72"/>
      <c r="J196" s="72"/>
      <c r="K196" s="72"/>
      <c r="L196" s="72"/>
      <c r="M196" s="72"/>
      <c r="N196" s="72"/>
      <c r="O196" s="72"/>
      <c r="P196" s="72"/>
      <c r="Q196" s="72"/>
      <c r="R196" s="72"/>
      <c r="S196" s="72"/>
      <c r="T196" s="72"/>
      <c r="U196" s="72"/>
      <c r="V196" s="72"/>
      <c r="W196" s="72">
        <v>2000</v>
      </c>
      <c r="X196" s="72"/>
      <c r="Y196" s="72"/>
      <c r="Z196" s="72"/>
      <c r="AA196" s="72"/>
      <c r="AB196" s="72"/>
      <c r="AC196" s="73">
        <f t="shared" si="34"/>
        <v>2000</v>
      </c>
      <c r="AD196" s="64">
        <f t="shared" si="23"/>
        <v>0</v>
      </c>
    </row>
    <row r="197" spans="1:38" x14ac:dyDescent="0.3">
      <c r="A197" s="92">
        <v>45660</v>
      </c>
      <c r="B197" s="93" t="s">
        <v>13</v>
      </c>
      <c r="C197" s="92"/>
      <c r="D197" s="55" t="s">
        <v>354</v>
      </c>
      <c r="E197" s="95">
        <v>2000</v>
      </c>
      <c r="F197" s="90"/>
      <c r="G197" s="129">
        <f t="shared" si="24"/>
        <v>63888.129999999976</v>
      </c>
      <c r="H197" s="72"/>
      <c r="I197" s="72"/>
      <c r="J197" s="72"/>
      <c r="K197" s="72"/>
      <c r="L197" s="72"/>
      <c r="M197" s="72"/>
      <c r="N197" s="72"/>
      <c r="O197" s="72"/>
      <c r="P197" s="72"/>
      <c r="Q197" s="72"/>
      <c r="R197" s="72"/>
      <c r="S197" s="72"/>
      <c r="T197" s="72"/>
      <c r="U197" s="72"/>
      <c r="V197" s="72">
        <v>2000</v>
      </c>
      <c r="W197" s="72"/>
      <c r="X197" s="72"/>
      <c r="Y197" s="72"/>
      <c r="Z197" s="72"/>
      <c r="AA197" s="72"/>
      <c r="AB197" s="72"/>
      <c r="AC197" s="73">
        <f t="shared" si="34"/>
        <v>2000</v>
      </c>
      <c r="AD197" s="64">
        <f t="shared" si="23"/>
        <v>0</v>
      </c>
    </row>
    <row r="198" spans="1:38" x14ac:dyDescent="0.3">
      <c r="A198" s="92">
        <v>45660</v>
      </c>
      <c r="B198" s="93" t="s">
        <v>13</v>
      </c>
      <c r="C198" s="92"/>
      <c r="D198" s="55" t="s">
        <v>354</v>
      </c>
      <c r="E198" s="95">
        <v>2000</v>
      </c>
      <c r="F198" s="90"/>
      <c r="G198" s="129">
        <f t="shared" si="24"/>
        <v>65888.129999999976</v>
      </c>
      <c r="H198" s="72"/>
      <c r="I198" s="72"/>
      <c r="J198" s="72"/>
      <c r="K198" s="72"/>
      <c r="L198" s="72"/>
      <c r="M198" s="72"/>
      <c r="N198" s="72"/>
      <c r="O198" s="72"/>
      <c r="P198" s="72">
        <v>2000</v>
      </c>
      <c r="Q198" s="72"/>
      <c r="R198" s="72"/>
      <c r="S198" s="72"/>
      <c r="T198" s="72"/>
      <c r="U198" s="72"/>
      <c r="V198" s="72"/>
      <c r="W198" s="72"/>
      <c r="X198" s="72"/>
      <c r="Y198" s="72"/>
      <c r="Z198" s="72"/>
      <c r="AA198" s="72"/>
      <c r="AB198" s="72"/>
      <c r="AC198" s="73">
        <f t="shared" si="34"/>
        <v>2000</v>
      </c>
      <c r="AD198" s="64">
        <f t="shared" si="23"/>
        <v>0</v>
      </c>
    </row>
    <row r="199" spans="1:38" x14ac:dyDescent="0.3">
      <c r="A199" s="92">
        <v>45662</v>
      </c>
      <c r="B199" s="93" t="s">
        <v>13</v>
      </c>
      <c r="C199" s="92"/>
      <c r="D199" s="55" t="s">
        <v>354</v>
      </c>
      <c r="E199" s="95">
        <v>2000</v>
      </c>
      <c r="F199" s="90"/>
      <c r="G199" s="129">
        <f t="shared" si="24"/>
        <v>67888.129999999976</v>
      </c>
      <c r="H199" s="72"/>
      <c r="I199" s="72"/>
      <c r="J199" s="72"/>
      <c r="K199" s="72"/>
      <c r="L199" s="72"/>
      <c r="M199" s="72"/>
      <c r="N199" s="72"/>
      <c r="O199" s="72"/>
      <c r="P199" s="72"/>
      <c r="Q199" s="72"/>
      <c r="R199" s="72"/>
      <c r="S199" s="72"/>
      <c r="T199" s="72"/>
      <c r="U199" s="72">
        <v>2000</v>
      </c>
      <c r="V199" s="72"/>
      <c r="W199" s="72"/>
      <c r="X199" s="72"/>
      <c r="Y199" s="72"/>
      <c r="Z199" s="72"/>
      <c r="AA199" s="72"/>
      <c r="AB199" s="72"/>
      <c r="AC199" s="73">
        <f t="shared" si="34"/>
        <v>2000</v>
      </c>
      <c r="AD199" s="64">
        <f t="shared" ref="AD199:AD262" si="37">AC199-E199</f>
        <v>0</v>
      </c>
    </row>
    <row r="200" spans="1:38" x14ac:dyDescent="0.3">
      <c r="A200" s="92">
        <v>45662</v>
      </c>
      <c r="B200" s="93" t="s">
        <v>13</v>
      </c>
      <c r="C200" s="92"/>
      <c r="D200" s="55" t="s">
        <v>354</v>
      </c>
      <c r="E200" s="95">
        <v>2000</v>
      </c>
      <c r="F200" s="90"/>
      <c r="G200" s="129">
        <f t="shared" ref="G200:G263" si="38">+G199+E200</f>
        <v>69888.129999999976</v>
      </c>
      <c r="H200" s="72"/>
      <c r="I200" s="72"/>
      <c r="J200" s="72"/>
      <c r="K200" s="72"/>
      <c r="L200" s="72"/>
      <c r="M200" s="72"/>
      <c r="N200" s="72">
        <v>2000</v>
      </c>
      <c r="O200" s="72"/>
      <c r="P200" s="72"/>
      <c r="Q200" s="72"/>
      <c r="R200" s="72"/>
      <c r="S200" s="72"/>
      <c r="T200" s="72"/>
      <c r="U200" s="72"/>
      <c r="V200" s="72"/>
      <c r="W200" s="72"/>
      <c r="X200" s="72"/>
      <c r="Y200" s="72"/>
      <c r="Z200" s="72"/>
      <c r="AA200" s="72"/>
      <c r="AB200" s="72"/>
      <c r="AC200" s="73">
        <f t="shared" si="34"/>
        <v>2000</v>
      </c>
      <c r="AD200" s="64">
        <f t="shared" si="37"/>
        <v>0</v>
      </c>
    </row>
    <row r="201" spans="1:38" x14ac:dyDescent="0.3">
      <c r="A201" s="92">
        <v>45662</v>
      </c>
      <c r="B201" s="93" t="s">
        <v>13</v>
      </c>
      <c r="C201" s="92"/>
      <c r="D201" s="55" t="s">
        <v>354</v>
      </c>
      <c r="E201" s="95">
        <v>2000</v>
      </c>
      <c r="F201" s="90"/>
      <c r="G201" s="129">
        <f t="shared" si="38"/>
        <v>71888.129999999976</v>
      </c>
      <c r="H201" s="72"/>
      <c r="I201" s="72"/>
      <c r="J201" s="72"/>
      <c r="K201" s="72"/>
      <c r="L201" s="72"/>
      <c r="M201" s="72"/>
      <c r="N201" s="72"/>
      <c r="O201" s="72"/>
      <c r="P201" s="72"/>
      <c r="Q201" s="72"/>
      <c r="R201" s="72"/>
      <c r="S201" s="72"/>
      <c r="T201" s="72"/>
      <c r="U201" s="72"/>
      <c r="V201" s="72"/>
      <c r="W201" s="72"/>
      <c r="X201" s="72"/>
      <c r="Y201" s="72"/>
      <c r="Z201" s="72"/>
      <c r="AA201" s="72">
        <v>2000</v>
      </c>
      <c r="AB201" s="72"/>
      <c r="AC201" s="73">
        <f t="shared" si="34"/>
        <v>2000</v>
      </c>
      <c r="AD201" s="64">
        <f t="shared" si="37"/>
        <v>0</v>
      </c>
    </row>
    <row r="202" spans="1:38" x14ac:dyDescent="0.3">
      <c r="A202" s="92">
        <v>45662</v>
      </c>
      <c r="B202" s="93" t="s">
        <v>13</v>
      </c>
      <c r="C202" s="92"/>
      <c r="D202" s="55" t="s">
        <v>354</v>
      </c>
      <c r="E202" s="95">
        <v>2000</v>
      </c>
      <c r="F202" s="90"/>
      <c r="G202" s="129">
        <f t="shared" si="38"/>
        <v>73888.129999999976</v>
      </c>
      <c r="H202" s="72"/>
      <c r="I202" s="72"/>
      <c r="J202" s="72"/>
      <c r="K202" s="72"/>
      <c r="L202" s="72"/>
      <c r="M202" s="72">
        <v>2000</v>
      </c>
      <c r="N202" s="72"/>
      <c r="O202" s="72"/>
      <c r="P202" s="72"/>
      <c r="Q202" s="72"/>
      <c r="R202" s="72"/>
      <c r="S202" s="72"/>
      <c r="T202" s="72"/>
      <c r="U202" s="72"/>
      <c r="V202" s="72"/>
      <c r="W202" s="72"/>
      <c r="X202" s="72"/>
      <c r="Y202" s="72"/>
      <c r="Z202" s="72"/>
      <c r="AA202" s="72"/>
      <c r="AB202" s="72"/>
      <c r="AC202" s="73">
        <f t="shared" si="34"/>
        <v>2000</v>
      </c>
      <c r="AD202" s="64">
        <f t="shared" si="37"/>
        <v>0</v>
      </c>
    </row>
    <row r="203" spans="1:38" x14ac:dyDescent="0.3">
      <c r="A203" s="92">
        <v>45662</v>
      </c>
      <c r="B203" s="93" t="s">
        <v>13</v>
      </c>
      <c r="C203" s="92"/>
      <c r="D203" s="55" t="s">
        <v>354</v>
      </c>
      <c r="E203" s="95">
        <v>2000</v>
      </c>
      <c r="F203" s="90"/>
      <c r="G203" s="129">
        <f t="shared" si="38"/>
        <v>75888.129999999976</v>
      </c>
      <c r="H203" s="72"/>
      <c r="I203" s="72"/>
      <c r="J203" s="72">
        <v>2000</v>
      </c>
      <c r="K203" s="72"/>
      <c r="L203" s="72"/>
      <c r="M203" s="72"/>
      <c r="N203" s="72"/>
      <c r="O203" s="72"/>
      <c r="P203" s="72"/>
      <c r="Q203" s="72"/>
      <c r="R203" s="72"/>
      <c r="S203" s="72"/>
      <c r="T203" s="72"/>
      <c r="U203" s="72"/>
      <c r="V203" s="72"/>
      <c r="W203" s="72"/>
      <c r="X203" s="72"/>
      <c r="Y203" s="72"/>
      <c r="Z203" s="72"/>
      <c r="AA203" s="72"/>
      <c r="AB203" s="72"/>
      <c r="AC203" s="73">
        <f t="shared" si="34"/>
        <v>2000</v>
      </c>
      <c r="AD203" s="64">
        <f t="shared" si="37"/>
        <v>0</v>
      </c>
    </row>
    <row r="204" spans="1:38" x14ac:dyDescent="0.3">
      <c r="A204" s="92">
        <v>45664</v>
      </c>
      <c r="B204" s="93" t="s">
        <v>171</v>
      </c>
      <c r="C204" s="92"/>
      <c r="D204" s="94" t="s">
        <v>267</v>
      </c>
      <c r="E204" s="95">
        <v>-6091.2</v>
      </c>
      <c r="F204" s="90"/>
      <c r="G204" s="129">
        <f t="shared" si="38"/>
        <v>69796.929999999978</v>
      </c>
      <c r="H204" s="62">
        <f t="shared" ref="H204:W206" si="39">$E204/20</f>
        <v>-304.56</v>
      </c>
      <c r="I204" s="62">
        <f t="shared" si="39"/>
        <v>-304.56</v>
      </c>
      <c r="J204" s="150" t="s">
        <v>298</v>
      </c>
      <c r="K204" s="62">
        <f t="shared" si="39"/>
        <v>-304.56</v>
      </c>
      <c r="L204" s="150">
        <f>$E204/20*2</f>
        <v>-609.12</v>
      </c>
      <c r="M204" s="62">
        <f t="shared" si="39"/>
        <v>-304.56</v>
      </c>
      <c r="N204" s="62">
        <f t="shared" si="39"/>
        <v>-304.56</v>
      </c>
      <c r="O204" s="62">
        <f t="shared" si="39"/>
        <v>-304.56</v>
      </c>
      <c r="P204" s="62">
        <f t="shared" si="39"/>
        <v>-304.56</v>
      </c>
      <c r="Q204" s="62">
        <f t="shared" si="39"/>
        <v>-304.56</v>
      </c>
      <c r="R204" s="62">
        <f t="shared" si="39"/>
        <v>-304.56</v>
      </c>
      <c r="S204" s="62">
        <f t="shared" si="39"/>
        <v>-304.56</v>
      </c>
      <c r="T204" s="62">
        <f t="shared" si="39"/>
        <v>-304.56</v>
      </c>
      <c r="U204" s="62">
        <f t="shared" si="39"/>
        <v>-304.56</v>
      </c>
      <c r="V204" s="62">
        <f t="shared" si="39"/>
        <v>-304.56</v>
      </c>
      <c r="W204" s="62">
        <f t="shared" si="39"/>
        <v>-304.56</v>
      </c>
      <c r="X204" s="62">
        <f t="shared" ref="X204:AA206" si="40">$E204/20</f>
        <v>-304.56</v>
      </c>
      <c r="Y204" s="62">
        <f t="shared" si="40"/>
        <v>-304.56</v>
      </c>
      <c r="Z204" s="62">
        <f t="shared" si="40"/>
        <v>-304.56</v>
      </c>
      <c r="AA204" s="62">
        <f t="shared" si="40"/>
        <v>-304.56</v>
      </c>
      <c r="AB204" s="72"/>
      <c r="AC204" s="73">
        <f t="shared" si="34"/>
        <v>-6091.2000000000025</v>
      </c>
      <c r="AD204" s="64">
        <f t="shared" si="37"/>
        <v>0</v>
      </c>
    </row>
    <row r="205" spans="1:38" x14ac:dyDescent="0.3">
      <c r="A205" s="92">
        <v>45664</v>
      </c>
      <c r="B205" s="93" t="s">
        <v>171</v>
      </c>
      <c r="C205" s="92"/>
      <c r="D205" s="94" t="s">
        <v>268</v>
      </c>
      <c r="E205" s="95">
        <f>-4282.25</f>
        <v>-4282.25</v>
      </c>
      <c r="F205" s="90"/>
      <c r="G205" s="129">
        <f t="shared" si="38"/>
        <v>65514.679999999978</v>
      </c>
      <c r="H205" s="62">
        <f t="shared" si="39"/>
        <v>-214.11250000000001</v>
      </c>
      <c r="I205" s="62">
        <f t="shared" si="39"/>
        <v>-214.11250000000001</v>
      </c>
      <c r="J205" s="62">
        <f t="shared" si="39"/>
        <v>-214.11250000000001</v>
      </c>
      <c r="K205" s="62">
        <f t="shared" si="39"/>
        <v>-214.11250000000001</v>
      </c>
      <c r="L205" s="62">
        <f t="shared" si="39"/>
        <v>-214.11250000000001</v>
      </c>
      <c r="M205" s="62">
        <f t="shared" si="39"/>
        <v>-214.11250000000001</v>
      </c>
      <c r="N205" s="62">
        <f t="shared" si="39"/>
        <v>-214.11250000000001</v>
      </c>
      <c r="O205" s="62">
        <f t="shared" si="39"/>
        <v>-214.11250000000001</v>
      </c>
      <c r="P205" s="62">
        <f t="shared" si="39"/>
        <v>-214.11250000000001</v>
      </c>
      <c r="Q205" s="62">
        <f t="shared" si="39"/>
        <v>-214.11250000000001</v>
      </c>
      <c r="R205" s="62">
        <f t="shared" si="39"/>
        <v>-214.11250000000001</v>
      </c>
      <c r="S205" s="62">
        <f t="shared" si="39"/>
        <v>-214.11250000000001</v>
      </c>
      <c r="T205" s="62">
        <f t="shared" si="39"/>
        <v>-214.11250000000001</v>
      </c>
      <c r="U205" s="62">
        <f t="shared" si="39"/>
        <v>-214.11250000000001</v>
      </c>
      <c r="V205" s="62">
        <f t="shared" si="39"/>
        <v>-214.11250000000001</v>
      </c>
      <c r="W205" s="62">
        <f t="shared" si="39"/>
        <v>-214.11250000000001</v>
      </c>
      <c r="X205" s="62">
        <f t="shared" si="40"/>
        <v>-214.11250000000001</v>
      </c>
      <c r="Y205" s="62">
        <f t="shared" si="40"/>
        <v>-214.11250000000001</v>
      </c>
      <c r="Z205" s="62">
        <f t="shared" si="40"/>
        <v>-214.11250000000001</v>
      </c>
      <c r="AA205" s="62">
        <f t="shared" si="40"/>
        <v>-214.11250000000001</v>
      </c>
      <c r="AB205" s="72"/>
      <c r="AC205" s="73">
        <f t="shared" si="34"/>
        <v>-4282.2500000000018</v>
      </c>
      <c r="AD205" s="64">
        <f t="shared" si="37"/>
        <v>0</v>
      </c>
    </row>
    <row r="206" spans="1:38" x14ac:dyDescent="0.3">
      <c r="A206" s="92">
        <v>45666</v>
      </c>
      <c r="B206" s="96">
        <v>1688</v>
      </c>
      <c r="C206" s="92"/>
      <c r="D206" s="94" t="s">
        <v>266</v>
      </c>
      <c r="E206" s="95">
        <v>-1000</v>
      </c>
      <c r="F206" s="89"/>
      <c r="G206" s="129">
        <f t="shared" si="38"/>
        <v>64514.679999999978</v>
      </c>
      <c r="H206" s="62">
        <f t="shared" si="39"/>
        <v>-50</v>
      </c>
      <c r="I206" s="62">
        <f t="shared" si="39"/>
        <v>-50</v>
      </c>
      <c r="J206" s="62">
        <f t="shared" si="39"/>
        <v>-50</v>
      </c>
      <c r="K206" s="62">
        <f t="shared" si="39"/>
        <v>-50</v>
      </c>
      <c r="L206" s="62">
        <f t="shared" si="39"/>
        <v>-50</v>
      </c>
      <c r="M206" s="62">
        <f t="shared" si="39"/>
        <v>-50</v>
      </c>
      <c r="N206" s="62">
        <f t="shared" si="39"/>
        <v>-50</v>
      </c>
      <c r="O206" s="62">
        <f t="shared" si="39"/>
        <v>-50</v>
      </c>
      <c r="P206" s="62">
        <f t="shared" si="39"/>
        <v>-50</v>
      </c>
      <c r="Q206" s="62">
        <f t="shared" si="39"/>
        <v>-50</v>
      </c>
      <c r="R206" s="62">
        <f t="shared" si="39"/>
        <v>-50</v>
      </c>
      <c r="S206" s="62">
        <f t="shared" si="39"/>
        <v>-50</v>
      </c>
      <c r="T206" s="62">
        <f t="shared" si="39"/>
        <v>-50</v>
      </c>
      <c r="U206" s="62">
        <f t="shared" si="39"/>
        <v>-50</v>
      </c>
      <c r="V206" s="62">
        <f t="shared" si="39"/>
        <v>-50</v>
      </c>
      <c r="W206" s="62">
        <f t="shared" si="39"/>
        <v>-50</v>
      </c>
      <c r="X206" s="62">
        <f t="shared" si="40"/>
        <v>-50</v>
      </c>
      <c r="Y206" s="62">
        <f t="shared" si="40"/>
        <v>-50</v>
      </c>
      <c r="Z206" s="62">
        <f t="shared" si="40"/>
        <v>-50</v>
      </c>
      <c r="AA206" s="62">
        <f t="shared" si="40"/>
        <v>-50</v>
      </c>
      <c r="AB206" s="72"/>
      <c r="AC206" s="73">
        <f t="shared" si="34"/>
        <v>-1000</v>
      </c>
      <c r="AD206" s="64">
        <f t="shared" si="37"/>
        <v>0</v>
      </c>
    </row>
    <row r="207" spans="1:38" x14ac:dyDescent="0.3">
      <c r="A207" s="92">
        <v>45667</v>
      </c>
      <c r="B207" s="93" t="s">
        <v>13</v>
      </c>
      <c r="C207" s="92"/>
      <c r="D207" s="55" t="s">
        <v>354</v>
      </c>
      <c r="E207" s="95">
        <v>2000</v>
      </c>
      <c r="F207" s="90"/>
      <c r="G207" s="129">
        <f t="shared" si="38"/>
        <v>66514.679999999978</v>
      </c>
      <c r="H207" s="72"/>
      <c r="I207" s="72"/>
      <c r="J207" s="72"/>
      <c r="K207" s="72"/>
      <c r="L207" s="72"/>
      <c r="M207" s="72"/>
      <c r="N207" s="72"/>
      <c r="O207" s="72"/>
      <c r="P207" s="72"/>
      <c r="Q207" s="72"/>
      <c r="R207" s="72"/>
      <c r="S207" s="72"/>
      <c r="T207" s="72"/>
      <c r="U207" s="72"/>
      <c r="V207" s="72"/>
      <c r="W207" s="72">
        <v>2000</v>
      </c>
      <c r="X207" s="72"/>
      <c r="Y207" s="72"/>
      <c r="Z207" s="72"/>
      <c r="AA207" s="72"/>
      <c r="AB207" s="72"/>
      <c r="AC207" s="73">
        <f t="shared" si="34"/>
        <v>2000</v>
      </c>
      <c r="AD207" s="64">
        <f t="shared" si="37"/>
        <v>0</v>
      </c>
    </row>
    <row r="208" spans="1:38" x14ac:dyDescent="0.3">
      <c r="A208" s="92">
        <v>45667</v>
      </c>
      <c r="B208" s="93" t="s">
        <v>204</v>
      </c>
      <c r="C208" s="92"/>
      <c r="D208" s="94" t="s">
        <v>253</v>
      </c>
      <c r="E208" s="95">
        <v>-90</v>
      </c>
      <c r="F208" s="90"/>
      <c r="G208" s="129">
        <f t="shared" si="38"/>
        <v>66424.679999999978</v>
      </c>
      <c r="H208" s="62">
        <f t="shared" ref="H208:W210" si="41">$E208/20</f>
        <v>-4.5</v>
      </c>
      <c r="I208" s="62">
        <f t="shared" si="41"/>
        <v>-4.5</v>
      </c>
      <c r="J208" s="62">
        <f t="shared" si="41"/>
        <v>-4.5</v>
      </c>
      <c r="K208" s="62">
        <f t="shared" si="41"/>
        <v>-4.5</v>
      </c>
      <c r="L208" s="62">
        <f t="shared" si="41"/>
        <v>-4.5</v>
      </c>
      <c r="M208" s="62">
        <f t="shared" si="41"/>
        <v>-4.5</v>
      </c>
      <c r="N208" s="62">
        <f t="shared" si="41"/>
        <v>-4.5</v>
      </c>
      <c r="O208" s="62">
        <f t="shared" si="41"/>
        <v>-4.5</v>
      </c>
      <c r="P208" s="62">
        <f t="shared" si="41"/>
        <v>-4.5</v>
      </c>
      <c r="Q208" s="62">
        <f t="shared" si="41"/>
        <v>-4.5</v>
      </c>
      <c r="R208" s="62">
        <f t="shared" si="41"/>
        <v>-4.5</v>
      </c>
      <c r="S208" s="62">
        <f t="shared" si="41"/>
        <v>-4.5</v>
      </c>
      <c r="T208" s="62">
        <f t="shared" si="41"/>
        <v>-4.5</v>
      </c>
      <c r="U208" s="62">
        <f t="shared" si="41"/>
        <v>-4.5</v>
      </c>
      <c r="V208" s="62">
        <f t="shared" si="41"/>
        <v>-4.5</v>
      </c>
      <c r="W208" s="62">
        <f t="shared" si="41"/>
        <v>-4.5</v>
      </c>
      <c r="X208" s="62">
        <f t="shared" ref="X208:AA210" si="42">$E208/20</f>
        <v>-4.5</v>
      </c>
      <c r="Y208" s="62">
        <f t="shared" si="42"/>
        <v>-4.5</v>
      </c>
      <c r="Z208" s="62">
        <f t="shared" si="42"/>
        <v>-4.5</v>
      </c>
      <c r="AA208" s="62">
        <f t="shared" si="42"/>
        <v>-4.5</v>
      </c>
      <c r="AB208" s="72"/>
      <c r="AC208" s="73">
        <f t="shared" si="34"/>
        <v>-90</v>
      </c>
      <c r="AD208" s="64">
        <f t="shared" si="37"/>
        <v>0</v>
      </c>
    </row>
    <row r="209" spans="1:30" x14ac:dyDescent="0.3">
      <c r="A209" s="92">
        <v>45670</v>
      </c>
      <c r="B209" s="93" t="s">
        <v>171</v>
      </c>
      <c r="C209" s="92"/>
      <c r="D209" s="94" t="s">
        <v>264</v>
      </c>
      <c r="E209" s="95">
        <v>-7458.72</v>
      </c>
      <c r="F209" s="90"/>
      <c r="G209" s="129">
        <f t="shared" si="38"/>
        <v>58965.959999999977</v>
      </c>
      <c r="H209" s="62">
        <f t="shared" si="41"/>
        <v>-372.93600000000004</v>
      </c>
      <c r="I209" s="62">
        <f t="shared" si="41"/>
        <v>-372.93600000000004</v>
      </c>
      <c r="J209" s="62">
        <f t="shared" si="41"/>
        <v>-372.93600000000004</v>
      </c>
      <c r="K209" s="62">
        <f t="shared" si="41"/>
        <v>-372.93600000000004</v>
      </c>
      <c r="L209" s="62">
        <f t="shared" si="41"/>
        <v>-372.93600000000004</v>
      </c>
      <c r="M209" s="62">
        <f t="shared" si="41"/>
        <v>-372.93600000000004</v>
      </c>
      <c r="N209" s="62">
        <f t="shared" si="41"/>
        <v>-372.93600000000004</v>
      </c>
      <c r="O209" s="62">
        <f t="shared" si="41"/>
        <v>-372.93600000000004</v>
      </c>
      <c r="P209" s="62">
        <f t="shared" si="41"/>
        <v>-372.93600000000004</v>
      </c>
      <c r="Q209" s="62">
        <f t="shared" si="41"/>
        <v>-372.93600000000004</v>
      </c>
      <c r="R209" s="62">
        <f t="shared" si="41"/>
        <v>-372.93600000000004</v>
      </c>
      <c r="S209" s="62">
        <f t="shared" si="41"/>
        <v>-372.93600000000004</v>
      </c>
      <c r="T209" s="62">
        <f t="shared" si="41"/>
        <v>-372.93600000000004</v>
      </c>
      <c r="U209" s="62">
        <f t="shared" si="41"/>
        <v>-372.93600000000004</v>
      </c>
      <c r="V209" s="62">
        <f t="shared" si="41"/>
        <v>-372.93600000000004</v>
      </c>
      <c r="W209" s="62">
        <f t="shared" si="41"/>
        <v>-372.93600000000004</v>
      </c>
      <c r="X209" s="62">
        <f t="shared" si="42"/>
        <v>-372.93600000000004</v>
      </c>
      <c r="Y209" s="62">
        <f t="shared" si="42"/>
        <v>-372.93600000000004</v>
      </c>
      <c r="Z209" s="62">
        <f t="shared" si="42"/>
        <v>-372.93600000000004</v>
      </c>
      <c r="AA209" s="62">
        <f t="shared" si="42"/>
        <v>-372.93600000000004</v>
      </c>
      <c r="AB209" s="72"/>
      <c r="AC209" s="73">
        <f t="shared" si="34"/>
        <v>-7458.7199999999984</v>
      </c>
      <c r="AD209" s="64">
        <f t="shared" si="37"/>
        <v>0</v>
      </c>
    </row>
    <row r="210" spans="1:30" x14ac:dyDescent="0.3">
      <c r="A210" s="92">
        <v>45670</v>
      </c>
      <c r="B210" s="93" t="s">
        <v>171</v>
      </c>
      <c r="C210" s="92"/>
      <c r="D210" s="94" t="s">
        <v>265</v>
      </c>
      <c r="E210" s="95">
        <v>-4594.63</v>
      </c>
      <c r="F210" s="90"/>
      <c r="G210" s="129">
        <f t="shared" si="38"/>
        <v>54371.32999999998</v>
      </c>
      <c r="H210" s="62">
        <f t="shared" si="41"/>
        <v>-229.73150000000001</v>
      </c>
      <c r="I210" s="62">
        <f t="shared" si="41"/>
        <v>-229.73150000000001</v>
      </c>
      <c r="J210" s="62">
        <f t="shared" si="41"/>
        <v>-229.73150000000001</v>
      </c>
      <c r="K210" s="62">
        <f t="shared" si="41"/>
        <v>-229.73150000000001</v>
      </c>
      <c r="L210" s="62">
        <f t="shared" si="41"/>
        <v>-229.73150000000001</v>
      </c>
      <c r="M210" s="62">
        <f t="shared" si="41"/>
        <v>-229.73150000000001</v>
      </c>
      <c r="N210" s="62">
        <f t="shared" si="41"/>
        <v>-229.73150000000001</v>
      </c>
      <c r="O210" s="62">
        <f t="shared" si="41"/>
        <v>-229.73150000000001</v>
      </c>
      <c r="P210" s="62">
        <f t="shared" si="41"/>
        <v>-229.73150000000001</v>
      </c>
      <c r="Q210" s="62">
        <f t="shared" si="41"/>
        <v>-229.73150000000001</v>
      </c>
      <c r="R210" s="62">
        <f t="shared" si="41"/>
        <v>-229.73150000000001</v>
      </c>
      <c r="S210" s="62">
        <f t="shared" si="41"/>
        <v>-229.73150000000001</v>
      </c>
      <c r="T210" s="62">
        <f t="shared" si="41"/>
        <v>-229.73150000000001</v>
      </c>
      <c r="U210" s="62">
        <f t="shared" si="41"/>
        <v>-229.73150000000001</v>
      </c>
      <c r="V210" s="62">
        <f t="shared" si="41"/>
        <v>-229.73150000000001</v>
      </c>
      <c r="W210" s="62">
        <f t="shared" si="41"/>
        <v>-229.73150000000001</v>
      </c>
      <c r="X210" s="62">
        <f t="shared" si="42"/>
        <v>-229.73150000000001</v>
      </c>
      <c r="Y210" s="62">
        <f t="shared" si="42"/>
        <v>-229.73150000000001</v>
      </c>
      <c r="Z210" s="62">
        <f t="shared" si="42"/>
        <v>-229.73150000000001</v>
      </c>
      <c r="AA210" s="62">
        <f t="shared" si="42"/>
        <v>-229.73150000000001</v>
      </c>
      <c r="AB210" s="72"/>
      <c r="AC210" s="73">
        <f t="shared" si="34"/>
        <v>-4594.6299999999992</v>
      </c>
      <c r="AD210" s="64">
        <f t="shared" si="37"/>
        <v>0</v>
      </c>
    </row>
    <row r="211" spans="1:30" x14ac:dyDescent="0.3">
      <c r="A211" s="92">
        <v>45671</v>
      </c>
      <c r="B211" s="93" t="s">
        <v>13</v>
      </c>
      <c r="C211" s="92"/>
      <c r="D211" s="55" t="s">
        <v>354</v>
      </c>
      <c r="E211" s="95">
        <v>2000</v>
      </c>
      <c r="F211" s="90"/>
      <c r="G211" s="129">
        <f t="shared" si="38"/>
        <v>56371.32999999998</v>
      </c>
      <c r="H211" s="72"/>
      <c r="I211" s="72"/>
      <c r="J211" s="72"/>
      <c r="K211" s="72"/>
      <c r="L211" s="72"/>
      <c r="M211" s="72"/>
      <c r="N211" s="72"/>
      <c r="O211" s="72"/>
      <c r="P211" s="72"/>
      <c r="Q211" s="72"/>
      <c r="R211" s="72"/>
      <c r="S211" s="72"/>
      <c r="T211" s="72"/>
      <c r="U211" s="72"/>
      <c r="V211" s="72"/>
      <c r="W211" s="72"/>
      <c r="X211" s="72"/>
      <c r="Y211" s="72">
        <v>2000</v>
      </c>
      <c r="Z211" s="72"/>
      <c r="AA211" s="72"/>
      <c r="AB211" s="72"/>
      <c r="AC211" s="73">
        <f t="shared" si="34"/>
        <v>2000</v>
      </c>
      <c r="AD211" s="64">
        <f t="shared" si="37"/>
        <v>0</v>
      </c>
    </row>
    <row r="212" spans="1:30" x14ac:dyDescent="0.3">
      <c r="A212" s="92">
        <v>45672</v>
      </c>
      <c r="B212" s="93" t="s">
        <v>13</v>
      </c>
      <c r="C212" s="92"/>
      <c r="D212" s="55" t="s">
        <v>354</v>
      </c>
      <c r="E212" s="95">
        <v>2000</v>
      </c>
      <c r="F212" s="90"/>
      <c r="G212" s="129">
        <f t="shared" si="38"/>
        <v>58371.32999999998</v>
      </c>
      <c r="H212" s="72"/>
      <c r="I212" s="72"/>
      <c r="J212" s="72"/>
      <c r="K212" s="72"/>
      <c r="L212" s="72"/>
      <c r="M212" s="72"/>
      <c r="N212" s="72"/>
      <c r="O212" s="72"/>
      <c r="P212" s="72"/>
      <c r="Q212" s="72"/>
      <c r="R212" s="72"/>
      <c r="S212" s="72"/>
      <c r="T212" s="72"/>
      <c r="U212" s="72"/>
      <c r="V212" s="72"/>
      <c r="W212" s="72"/>
      <c r="X212" s="72">
        <v>2000</v>
      </c>
      <c r="Y212" s="72"/>
      <c r="Z212" s="72"/>
      <c r="AA212" s="72"/>
      <c r="AB212" s="72"/>
      <c r="AC212" s="73">
        <f t="shared" si="34"/>
        <v>2000</v>
      </c>
      <c r="AD212" s="64">
        <f t="shared" si="37"/>
        <v>0</v>
      </c>
    </row>
    <row r="213" spans="1:30" x14ac:dyDescent="0.3">
      <c r="A213" s="92">
        <v>45672</v>
      </c>
      <c r="B213" s="93" t="s">
        <v>13</v>
      </c>
      <c r="C213" s="92"/>
      <c r="D213" s="55" t="s">
        <v>354</v>
      </c>
      <c r="E213" s="95">
        <v>2000</v>
      </c>
      <c r="F213" s="90"/>
      <c r="G213" s="129">
        <f t="shared" si="38"/>
        <v>60371.32999999998</v>
      </c>
      <c r="H213" s="72"/>
      <c r="I213" s="72"/>
      <c r="J213" s="72"/>
      <c r="K213" s="72"/>
      <c r="L213" s="72"/>
      <c r="M213" s="72"/>
      <c r="N213" s="72"/>
      <c r="O213" s="72"/>
      <c r="P213" s="72">
        <v>2000</v>
      </c>
      <c r="Q213" s="72"/>
      <c r="R213" s="72"/>
      <c r="S213" s="72"/>
      <c r="T213" s="72"/>
      <c r="U213" s="72"/>
      <c r="V213" s="72"/>
      <c r="W213" s="72"/>
      <c r="X213" s="72"/>
      <c r="Y213" s="72"/>
      <c r="Z213" s="72"/>
      <c r="AA213" s="72"/>
      <c r="AB213" s="72"/>
      <c r="AC213" s="73">
        <f t="shared" si="34"/>
        <v>2000</v>
      </c>
      <c r="AD213" s="64">
        <f t="shared" si="37"/>
        <v>0</v>
      </c>
    </row>
    <row r="214" spans="1:30" x14ac:dyDescent="0.3">
      <c r="A214" s="92">
        <v>45672</v>
      </c>
      <c r="B214" s="96">
        <v>1689</v>
      </c>
      <c r="C214" s="92"/>
      <c r="D214" s="94" t="s">
        <v>270</v>
      </c>
      <c r="E214" s="95">
        <v>-1400</v>
      </c>
      <c r="F214" s="90"/>
      <c r="G214" s="129">
        <f t="shared" si="38"/>
        <v>58971.32999999998</v>
      </c>
      <c r="H214" s="62">
        <f t="shared" ref="H214:W220" si="43">$E214/20</f>
        <v>-70</v>
      </c>
      <c r="I214" s="62">
        <f t="shared" si="43"/>
        <v>-70</v>
      </c>
      <c r="J214" s="62">
        <f t="shared" si="43"/>
        <v>-70</v>
      </c>
      <c r="K214" s="62">
        <f t="shared" si="43"/>
        <v>-70</v>
      </c>
      <c r="L214" s="62">
        <f t="shared" si="43"/>
        <v>-70</v>
      </c>
      <c r="M214" s="62">
        <f t="shared" si="43"/>
        <v>-70</v>
      </c>
      <c r="N214" s="62">
        <f t="shared" si="43"/>
        <v>-70</v>
      </c>
      <c r="O214" s="62">
        <f t="shared" si="43"/>
        <v>-70</v>
      </c>
      <c r="P214" s="62">
        <f t="shared" si="43"/>
        <v>-70</v>
      </c>
      <c r="Q214" s="62">
        <f t="shared" si="43"/>
        <v>-70</v>
      </c>
      <c r="R214" s="62">
        <f t="shared" si="43"/>
        <v>-70</v>
      </c>
      <c r="S214" s="62">
        <f t="shared" si="43"/>
        <v>-70</v>
      </c>
      <c r="T214" s="62">
        <f t="shared" si="43"/>
        <v>-70</v>
      </c>
      <c r="U214" s="62">
        <f t="shared" si="43"/>
        <v>-70</v>
      </c>
      <c r="V214" s="62">
        <f t="shared" si="43"/>
        <v>-70</v>
      </c>
      <c r="W214" s="62">
        <f t="shared" si="43"/>
        <v>-70</v>
      </c>
      <c r="X214" s="62">
        <f t="shared" ref="X214:AA220" si="44">$E214/20</f>
        <v>-70</v>
      </c>
      <c r="Y214" s="62">
        <f t="shared" si="44"/>
        <v>-70</v>
      </c>
      <c r="Z214" s="62">
        <f t="shared" si="44"/>
        <v>-70</v>
      </c>
      <c r="AA214" s="62">
        <f t="shared" si="44"/>
        <v>-70</v>
      </c>
      <c r="AB214" s="72"/>
      <c r="AC214" s="73">
        <f t="shared" si="34"/>
        <v>-1400</v>
      </c>
      <c r="AD214" s="64">
        <f t="shared" si="37"/>
        <v>0</v>
      </c>
    </row>
    <row r="215" spans="1:30" x14ac:dyDescent="0.3">
      <c r="A215" s="92">
        <v>45672</v>
      </c>
      <c r="B215" s="93" t="s">
        <v>271</v>
      </c>
      <c r="C215" s="92"/>
      <c r="D215" s="94" t="s">
        <v>273</v>
      </c>
      <c r="E215" s="95">
        <v>202.5</v>
      </c>
      <c r="F215" s="90"/>
      <c r="G215" s="129">
        <f t="shared" si="38"/>
        <v>59173.82999999998</v>
      </c>
      <c r="H215" s="62">
        <f t="shared" si="43"/>
        <v>10.125</v>
      </c>
      <c r="I215" s="62">
        <f t="shared" si="43"/>
        <v>10.125</v>
      </c>
      <c r="J215" s="62">
        <f t="shared" si="43"/>
        <v>10.125</v>
      </c>
      <c r="K215" s="62">
        <f t="shared" si="43"/>
        <v>10.125</v>
      </c>
      <c r="L215" s="62">
        <f t="shared" si="43"/>
        <v>10.125</v>
      </c>
      <c r="M215" s="62">
        <f t="shared" si="43"/>
        <v>10.125</v>
      </c>
      <c r="N215" s="62">
        <f t="shared" si="43"/>
        <v>10.125</v>
      </c>
      <c r="O215" s="62">
        <f t="shared" si="43"/>
        <v>10.125</v>
      </c>
      <c r="P215" s="62">
        <f t="shared" si="43"/>
        <v>10.125</v>
      </c>
      <c r="Q215" s="62">
        <f t="shared" si="43"/>
        <v>10.125</v>
      </c>
      <c r="R215" s="62">
        <f t="shared" si="43"/>
        <v>10.125</v>
      </c>
      <c r="S215" s="62">
        <f t="shared" si="43"/>
        <v>10.125</v>
      </c>
      <c r="T215" s="62">
        <f t="shared" si="43"/>
        <v>10.125</v>
      </c>
      <c r="U215" s="62">
        <f t="shared" si="43"/>
        <v>10.125</v>
      </c>
      <c r="V215" s="62">
        <f t="shared" si="43"/>
        <v>10.125</v>
      </c>
      <c r="W215" s="62">
        <f t="shared" si="43"/>
        <v>10.125</v>
      </c>
      <c r="X215" s="62">
        <f t="shared" si="44"/>
        <v>10.125</v>
      </c>
      <c r="Y215" s="62">
        <f t="shared" si="44"/>
        <v>10.125</v>
      </c>
      <c r="Z215" s="62">
        <f t="shared" si="44"/>
        <v>10.125</v>
      </c>
      <c r="AA215" s="62">
        <f t="shared" si="44"/>
        <v>10.125</v>
      </c>
      <c r="AB215" s="72"/>
      <c r="AC215" s="73">
        <f t="shared" si="34"/>
        <v>202.5</v>
      </c>
      <c r="AD215" s="64">
        <f t="shared" si="37"/>
        <v>0</v>
      </c>
    </row>
    <row r="216" spans="1:30" x14ac:dyDescent="0.3">
      <c r="A216" s="92">
        <v>45672</v>
      </c>
      <c r="B216" s="93" t="s">
        <v>204</v>
      </c>
      <c r="C216" s="92"/>
      <c r="D216" s="94" t="s">
        <v>272</v>
      </c>
      <c r="E216" s="95">
        <v>-202.5</v>
      </c>
      <c r="F216" s="90"/>
      <c r="G216" s="129">
        <f t="shared" si="38"/>
        <v>58971.32999999998</v>
      </c>
      <c r="H216" s="62">
        <f t="shared" si="43"/>
        <v>-10.125</v>
      </c>
      <c r="I216" s="62">
        <f t="shared" si="43"/>
        <v>-10.125</v>
      </c>
      <c r="J216" s="62">
        <f t="shared" si="43"/>
        <v>-10.125</v>
      </c>
      <c r="K216" s="62">
        <f t="shared" si="43"/>
        <v>-10.125</v>
      </c>
      <c r="L216" s="62">
        <f t="shared" si="43"/>
        <v>-10.125</v>
      </c>
      <c r="M216" s="62">
        <f t="shared" si="43"/>
        <v>-10.125</v>
      </c>
      <c r="N216" s="62">
        <f t="shared" si="43"/>
        <v>-10.125</v>
      </c>
      <c r="O216" s="62">
        <f t="shared" si="43"/>
        <v>-10.125</v>
      </c>
      <c r="P216" s="62">
        <f t="shared" si="43"/>
        <v>-10.125</v>
      </c>
      <c r="Q216" s="62">
        <f t="shared" si="43"/>
        <v>-10.125</v>
      </c>
      <c r="R216" s="62">
        <f t="shared" si="43"/>
        <v>-10.125</v>
      </c>
      <c r="S216" s="62">
        <f t="shared" si="43"/>
        <v>-10.125</v>
      </c>
      <c r="T216" s="62">
        <f t="shared" si="43"/>
        <v>-10.125</v>
      </c>
      <c r="U216" s="62">
        <f t="shared" si="43"/>
        <v>-10.125</v>
      </c>
      <c r="V216" s="62">
        <f t="shared" si="43"/>
        <v>-10.125</v>
      </c>
      <c r="W216" s="62">
        <f t="shared" si="43"/>
        <v>-10.125</v>
      </c>
      <c r="X216" s="62">
        <f t="shared" si="44"/>
        <v>-10.125</v>
      </c>
      <c r="Y216" s="62">
        <f t="shared" si="44"/>
        <v>-10.125</v>
      </c>
      <c r="Z216" s="62">
        <f t="shared" si="44"/>
        <v>-10.125</v>
      </c>
      <c r="AA216" s="62">
        <f t="shared" si="44"/>
        <v>-10.125</v>
      </c>
      <c r="AB216" s="72"/>
      <c r="AC216" s="73">
        <f t="shared" si="34"/>
        <v>-202.5</v>
      </c>
      <c r="AD216" s="64">
        <f t="shared" si="37"/>
        <v>0</v>
      </c>
    </row>
    <row r="217" spans="1:30" x14ac:dyDescent="0.3">
      <c r="A217" s="92">
        <v>45672</v>
      </c>
      <c r="B217" s="93" t="s">
        <v>13</v>
      </c>
      <c r="C217" s="92"/>
      <c r="D217" s="55" t="s">
        <v>354</v>
      </c>
      <c r="E217" s="95">
        <v>2000</v>
      </c>
      <c r="F217" s="90"/>
      <c r="G217" s="129">
        <f t="shared" si="38"/>
        <v>60971.32999999998</v>
      </c>
      <c r="H217" s="72"/>
      <c r="I217" s="72"/>
      <c r="J217" s="72"/>
      <c r="K217" s="72"/>
      <c r="L217" s="72">
        <v>2000</v>
      </c>
      <c r="M217" s="72"/>
      <c r="N217" s="72"/>
      <c r="O217" s="72"/>
      <c r="P217" s="72"/>
      <c r="Q217" s="72"/>
      <c r="R217" s="72"/>
      <c r="S217" s="72"/>
      <c r="T217" s="72"/>
      <c r="U217" s="72"/>
      <c r="V217" s="72"/>
      <c r="W217" s="72"/>
      <c r="X217" s="72"/>
      <c r="Y217" s="72"/>
      <c r="Z217" s="72"/>
      <c r="AA217" s="72"/>
      <c r="AB217" s="72"/>
      <c r="AC217" s="73">
        <f t="shared" si="34"/>
        <v>2000</v>
      </c>
      <c r="AD217" s="64">
        <f t="shared" si="37"/>
        <v>0</v>
      </c>
    </row>
    <row r="218" spans="1:30" x14ac:dyDescent="0.3">
      <c r="A218" s="92">
        <v>45672</v>
      </c>
      <c r="B218" s="93" t="s">
        <v>204</v>
      </c>
      <c r="C218" s="92"/>
      <c r="D218" s="94" t="s">
        <v>274</v>
      </c>
      <c r="E218" s="95">
        <v>-486.62</v>
      </c>
      <c r="F218" s="90"/>
      <c r="G218" s="129">
        <f t="shared" si="38"/>
        <v>60484.709999999977</v>
      </c>
      <c r="H218" s="62">
        <f t="shared" si="43"/>
        <v>-24.331</v>
      </c>
      <c r="I218" s="62">
        <f t="shared" si="43"/>
        <v>-24.331</v>
      </c>
      <c r="J218" s="62">
        <f t="shared" si="43"/>
        <v>-24.331</v>
      </c>
      <c r="K218" s="62">
        <f t="shared" si="43"/>
        <v>-24.331</v>
      </c>
      <c r="L218" s="62">
        <f t="shared" si="43"/>
        <v>-24.331</v>
      </c>
      <c r="M218" s="62">
        <f t="shared" si="43"/>
        <v>-24.331</v>
      </c>
      <c r="N218" s="62">
        <f t="shared" si="43"/>
        <v>-24.331</v>
      </c>
      <c r="O218" s="62">
        <f t="shared" si="43"/>
        <v>-24.331</v>
      </c>
      <c r="P218" s="62">
        <f t="shared" si="43"/>
        <v>-24.331</v>
      </c>
      <c r="Q218" s="62">
        <f t="shared" si="43"/>
        <v>-24.331</v>
      </c>
      <c r="R218" s="62">
        <f t="shared" si="43"/>
        <v>-24.331</v>
      </c>
      <c r="S218" s="62">
        <f t="shared" si="43"/>
        <v>-24.331</v>
      </c>
      <c r="T218" s="62">
        <f t="shared" si="43"/>
        <v>-24.331</v>
      </c>
      <c r="U218" s="62">
        <f t="shared" si="43"/>
        <v>-24.331</v>
      </c>
      <c r="V218" s="62">
        <f t="shared" si="43"/>
        <v>-24.331</v>
      </c>
      <c r="W218" s="62">
        <f t="shared" si="43"/>
        <v>-24.331</v>
      </c>
      <c r="X218" s="62">
        <f t="shared" si="44"/>
        <v>-24.331</v>
      </c>
      <c r="Y218" s="62">
        <f t="shared" si="44"/>
        <v>-24.331</v>
      </c>
      <c r="Z218" s="62">
        <f t="shared" si="44"/>
        <v>-24.331</v>
      </c>
      <c r="AA218" s="62">
        <f t="shared" si="44"/>
        <v>-24.331</v>
      </c>
      <c r="AB218" s="72"/>
      <c r="AC218" s="73">
        <f t="shared" si="34"/>
        <v>-486.62000000000012</v>
      </c>
      <c r="AD218" s="64">
        <f t="shared" si="37"/>
        <v>0</v>
      </c>
    </row>
    <row r="219" spans="1:30" x14ac:dyDescent="0.3">
      <c r="A219" s="92">
        <v>45672</v>
      </c>
      <c r="B219" s="93" t="s">
        <v>204</v>
      </c>
      <c r="C219" s="92"/>
      <c r="D219" s="94" t="s">
        <v>275</v>
      </c>
      <c r="E219" s="95">
        <f>-1363.99</f>
        <v>-1363.99</v>
      </c>
      <c r="F219" s="90"/>
      <c r="G219" s="129">
        <f t="shared" si="38"/>
        <v>59120.719999999979</v>
      </c>
      <c r="H219" s="62">
        <f t="shared" si="43"/>
        <v>-68.1995</v>
      </c>
      <c r="I219" s="62">
        <f t="shared" si="43"/>
        <v>-68.1995</v>
      </c>
      <c r="J219" s="62">
        <f t="shared" si="43"/>
        <v>-68.1995</v>
      </c>
      <c r="K219" s="62">
        <f t="shared" si="43"/>
        <v>-68.1995</v>
      </c>
      <c r="L219" s="62">
        <f t="shared" si="43"/>
        <v>-68.1995</v>
      </c>
      <c r="M219" s="62">
        <f t="shared" si="43"/>
        <v>-68.1995</v>
      </c>
      <c r="N219" s="62">
        <f t="shared" si="43"/>
        <v>-68.1995</v>
      </c>
      <c r="O219" s="62">
        <f t="shared" si="43"/>
        <v>-68.1995</v>
      </c>
      <c r="P219" s="62">
        <f t="shared" si="43"/>
        <v>-68.1995</v>
      </c>
      <c r="Q219" s="62">
        <f t="shared" si="43"/>
        <v>-68.1995</v>
      </c>
      <c r="R219" s="62">
        <f t="shared" si="43"/>
        <v>-68.1995</v>
      </c>
      <c r="S219" s="62">
        <f t="shared" si="43"/>
        <v>-68.1995</v>
      </c>
      <c r="T219" s="62">
        <f t="shared" si="43"/>
        <v>-68.1995</v>
      </c>
      <c r="U219" s="62">
        <f t="shared" si="43"/>
        <v>-68.1995</v>
      </c>
      <c r="V219" s="62">
        <f t="shared" si="43"/>
        <v>-68.1995</v>
      </c>
      <c r="W219" s="62">
        <f t="shared" si="43"/>
        <v>-68.1995</v>
      </c>
      <c r="X219" s="62">
        <f t="shared" si="44"/>
        <v>-68.1995</v>
      </c>
      <c r="Y219" s="62">
        <f t="shared" si="44"/>
        <v>-68.1995</v>
      </c>
      <c r="Z219" s="62">
        <f t="shared" si="44"/>
        <v>-68.1995</v>
      </c>
      <c r="AA219" s="62">
        <f t="shared" si="44"/>
        <v>-68.1995</v>
      </c>
      <c r="AB219" s="72"/>
      <c r="AC219" s="73">
        <f t="shared" si="34"/>
        <v>-1363.9899999999993</v>
      </c>
      <c r="AD219" s="64">
        <f t="shared" si="37"/>
        <v>0</v>
      </c>
    </row>
    <row r="220" spans="1:30" x14ac:dyDescent="0.3">
      <c r="A220" s="92">
        <v>45672</v>
      </c>
      <c r="B220" s="93" t="s">
        <v>204</v>
      </c>
      <c r="C220" s="92"/>
      <c r="D220" s="94" t="s">
        <v>276</v>
      </c>
      <c r="E220" s="95">
        <v>-90</v>
      </c>
      <c r="G220" s="129">
        <f t="shared" si="38"/>
        <v>59030.719999999979</v>
      </c>
      <c r="H220" s="62">
        <f t="shared" si="43"/>
        <v>-4.5</v>
      </c>
      <c r="I220" s="62">
        <f t="shared" si="43"/>
        <v>-4.5</v>
      </c>
      <c r="J220" s="62">
        <f t="shared" si="43"/>
        <v>-4.5</v>
      </c>
      <c r="K220" s="62">
        <f t="shared" si="43"/>
        <v>-4.5</v>
      </c>
      <c r="L220" s="62">
        <f t="shared" si="43"/>
        <v>-4.5</v>
      </c>
      <c r="M220" s="62">
        <f t="shared" si="43"/>
        <v>-4.5</v>
      </c>
      <c r="N220" s="62">
        <f t="shared" si="43"/>
        <v>-4.5</v>
      </c>
      <c r="O220" s="62">
        <f t="shared" si="43"/>
        <v>-4.5</v>
      </c>
      <c r="P220" s="62">
        <f t="shared" si="43"/>
        <v>-4.5</v>
      </c>
      <c r="Q220" s="62">
        <f t="shared" si="43"/>
        <v>-4.5</v>
      </c>
      <c r="R220" s="62">
        <f t="shared" si="43"/>
        <v>-4.5</v>
      </c>
      <c r="S220" s="62">
        <f t="shared" si="43"/>
        <v>-4.5</v>
      </c>
      <c r="T220" s="62">
        <f t="shared" si="43"/>
        <v>-4.5</v>
      </c>
      <c r="U220" s="62">
        <f t="shared" si="43"/>
        <v>-4.5</v>
      </c>
      <c r="V220" s="62">
        <f t="shared" si="43"/>
        <v>-4.5</v>
      </c>
      <c r="W220" s="62">
        <f t="shared" si="43"/>
        <v>-4.5</v>
      </c>
      <c r="X220" s="62">
        <f t="shared" si="44"/>
        <v>-4.5</v>
      </c>
      <c r="Y220" s="62">
        <f t="shared" si="44"/>
        <v>-4.5</v>
      </c>
      <c r="Z220" s="62">
        <f t="shared" si="44"/>
        <v>-4.5</v>
      </c>
      <c r="AA220" s="62">
        <f t="shared" si="44"/>
        <v>-4.5</v>
      </c>
      <c r="AB220" s="72"/>
      <c r="AC220" s="73">
        <f t="shared" si="34"/>
        <v>-90</v>
      </c>
      <c r="AD220" s="64">
        <f t="shared" si="37"/>
        <v>0</v>
      </c>
    </row>
    <row r="221" spans="1:30" x14ac:dyDescent="0.3">
      <c r="A221" s="92">
        <v>45679</v>
      </c>
      <c r="B221" s="93" t="s">
        <v>13</v>
      </c>
      <c r="C221" s="92"/>
      <c r="D221" s="55" t="s">
        <v>354</v>
      </c>
      <c r="E221" s="95">
        <v>5000</v>
      </c>
      <c r="F221" s="90"/>
      <c r="G221" s="129">
        <f t="shared" si="38"/>
        <v>64030.719999999979</v>
      </c>
      <c r="H221" s="72"/>
      <c r="I221" s="72"/>
      <c r="J221" s="72"/>
      <c r="K221" s="72"/>
      <c r="L221" s="72"/>
      <c r="M221" s="72"/>
      <c r="N221" s="72"/>
      <c r="O221" s="72"/>
      <c r="P221" s="72"/>
      <c r="Q221" s="72"/>
      <c r="R221" s="72"/>
      <c r="S221" s="72">
        <v>5000</v>
      </c>
      <c r="T221" s="72"/>
      <c r="U221" s="72"/>
      <c r="V221" s="72"/>
      <c r="W221" s="72"/>
      <c r="X221" s="72"/>
      <c r="Y221" s="72"/>
      <c r="Z221" s="72"/>
      <c r="AA221" s="72"/>
      <c r="AB221" s="72"/>
      <c r="AC221" s="73">
        <f t="shared" si="34"/>
        <v>5000</v>
      </c>
      <c r="AD221" s="64">
        <f t="shared" si="37"/>
        <v>0</v>
      </c>
    </row>
    <row r="222" spans="1:30" x14ac:dyDescent="0.3">
      <c r="A222" s="92">
        <v>45679</v>
      </c>
      <c r="B222" s="93" t="s">
        <v>13</v>
      </c>
      <c r="C222" s="92"/>
      <c r="D222" s="55" t="s">
        <v>354</v>
      </c>
      <c r="E222" s="95">
        <v>2000</v>
      </c>
      <c r="F222" s="90"/>
      <c r="G222" s="129">
        <f t="shared" si="38"/>
        <v>66030.719999999972</v>
      </c>
      <c r="H222" s="72"/>
      <c r="I222" s="72"/>
      <c r="J222" s="72"/>
      <c r="K222" s="72"/>
      <c r="L222" s="72"/>
      <c r="M222" s="72"/>
      <c r="N222" s="72"/>
      <c r="O222" s="72">
        <v>2000</v>
      </c>
      <c r="P222" s="72"/>
      <c r="Q222" s="72"/>
      <c r="R222" s="72"/>
      <c r="S222" s="72"/>
      <c r="T222" s="72"/>
      <c r="U222" s="72"/>
      <c r="V222" s="72"/>
      <c r="W222" s="72"/>
      <c r="X222" s="72"/>
      <c r="Y222" s="72"/>
      <c r="Z222" s="72"/>
      <c r="AA222" s="72"/>
      <c r="AB222" s="72"/>
      <c r="AC222" s="73">
        <f t="shared" si="34"/>
        <v>2000</v>
      </c>
      <c r="AD222" s="64">
        <f t="shared" si="37"/>
        <v>0</v>
      </c>
    </row>
    <row r="223" spans="1:30" x14ac:dyDescent="0.3">
      <c r="A223" s="92">
        <v>45679</v>
      </c>
      <c r="B223" s="93" t="s">
        <v>13</v>
      </c>
      <c r="C223" s="92"/>
      <c r="D223" s="55" t="s">
        <v>354</v>
      </c>
      <c r="E223" s="95">
        <v>2000</v>
      </c>
      <c r="F223" s="90"/>
      <c r="G223" s="129">
        <f t="shared" si="38"/>
        <v>68030.719999999972</v>
      </c>
      <c r="H223" s="72"/>
      <c r="I223" s="72"/>
      <c r="J223" s="72"/>
      <c r="K223" s="72"/>
      <c r="L223" s="72"/>
      <c r="M223" s="72"/>
      <c r="N223" s="72"/>
      <c r="O223" s="72"/>
      <c r="P223" s="72"/>
      <c r="Q223" s="72"/>
      <c r="R223" s="72"/>
      <c r="S223" s="72"/>
      <c r="T223" s="72"/>
      <c r="U223" s="72"/>
      <c r="V223" s="72">
        <v>2000</v>
      </c>
      <c r="W223" s="72"/>
      <c r="X223" s="72"/>
      <c r="Y223" s="72"/>
      <c r="Z223" s="72"/>
      <c r="AA223" s="72"/>
      <c r="AB223" s="72"/>
      <c r="AC223" s="73">
        <f t="shared" si="34"/>
        <v>2000</v>
      </c>
      <c r="AD223" s="64">
        <f t="shared" si="37"/>
        <v>0</v>
      </c>
    </row>
    <row r="224" spans="1:30" x14ac:dyDescent="0.3">
      <c r="A224" s="92">
        <v>45679</v>
      </c>
      <c r="B224" s="93" t="s">
        <v>13</v>
      </c>
      <c r="C224" s="92"/>
      <c r="D224" s="55" t="s">
        <v>354</v>
      </c>
      <c r="E224" s="95">
        <v>2000</v>
      </c>
      <c r="F224" s="90"/>
      <c r="G224" s="129">
        <f t="shared" si="38"/>
        <v>70030.719999999972</v>
      </c>
      <c r="H224" s="72"/>
      <c r="I224" s="72"/>
      <c r="J224" s="72"/>
      <c r="K224" s="72"/>
      <c r="L224" s="72"/>
      <c r="M224" s="72"/>
      <c r="N224" s="72"/>
      <c r="O224" s="72"/>
      <c r="P224" s="72"/>
      <c r="Q224" s="72"/>
      <c r="R224" s="72"/>
      <c r="S224" s="72"/>
      <c r="T224" s="72">
        <v>2000</v>
      </c>
      <c r="U224" s="72"/>
      <c r="V224" s="72"/>
      <c r="W224" s="72"/>
      <c r="X224" s="72"/>
      <c r="Y224" s="72"/>
      <c r="Z224" s="72"/>
      <c r="AA224" s="72"/>
      <c r="AB224" s="72"/>
      <c r="AC224" s="73">
        <f t="shared" si="34"/>
        <v>2000</v>
      </c>
      <c r="AD224" s="64">
        <f t="shared" si="37"/>
        <v>0</v>
      </c>
    </row>
    <row r="225" spans="1:30" x14ac:dyDescent="0.3">
      <c r="A225" s="92">
        <v>45679</v>
      </c>
      <c r="B225" s="93" t="s">
        <v>204</v>
      </c>
      <c r="C225" s="92"/>
      <c r="D225" s="94" t="s">
        <v>277</v>
      </c>
      <c r="E225" s="95">
        <v>-140</v>
      </c>
      <c r="F225" s="90"/>
      <c r="G225" s="129">
        <f t="shared" si="38"/>
        <v>69890.719999999972</v>
      </c>
      <c r="H225" s="62">
        <f t="shared" ref="H225:W240" si="45">$E225/20</f>
        <v>-7</v>
      </c>
      <c r="I225" s="62">
        <f t="shared" si="45"/>
        <v>-7</v>
      </c>
      <c r="J225" s="62">
        <f t="shared" si="45"/>
        <v>-7</v>
      </c>
      <c r="K225" s="62">
        <f t="shared" si="45"/>
        <v>-7</v>
      </c>
      <c r="L225" s="62">
        <f t="shared" si="45"/>
        <v>-7</v>
      </c>
      <c r="M225" s="62">
        <f t="shared" si="45"/>
        <v>-7</v>
      </c>
      <c r="N225" s="62">
        <f t="shared" si="45"/>
        <v>-7</v>
      </c>
      <c r="O225" s="62">
        <f t="shared" si="45"/>
        <v>-7</v>
      </c>
      <c r="P225" s="62">
        <f t="shared" si="45"/>
        <v>-7</v>
      </c>
      <c r="Q225" s="62">
        <f t="shared" si="45"/>
        <v>-7</v>
      </c>
      <c r="R225" s="62">
        <f t="shared" si="45"/>
        <v>-7</v>
      </c>
      <c r="S225" s="62">
        <f t="shared" si="45"/>
        <v>-7</v>
      </c>
      <c r="T225" s="62">
        <f t="shared" si="45"/>
        <v>-7</v>
      </c>
      <c r="U225" s="62">
        <f t="shared" si="45"/>
        <v>-7</v>
      </c>
      <c r="V225" s="62">
        <f t="shared" si="45"/>
        <v>-7</v>
      </c>
      <c r="W225" s="62">
        <f t="shared" si="45"/>
        <v>-7</v>
      </c>
      <c r="X225" s="62">
        <f t="shared" ref="X225:AA240" si="46">$E225/20</f>
        <v>-7</v>
      </c>
      <c r="Y225" s="62">
        <f t="shared" si="46"/>
        <v>-7</v>
      </c>
      <c r="Z225" s="62">
        <f t="shared" si="46"/>
        <v>-7</v>
      </c>
      <c r="AA225" s="62">
        <f t="shared" si="46"/>
        <v>-7</v>
      </c>
      <c r="AB225" s="72"/>
      <c r="AC225" s="73">
        <f t="shared" si="34"/>
        <v>-140</v>
      </c>
      <c r="AD225" s="64">
        <f t="shared" si="37"/>
        <v>0</v>
      </c>
    </row>
    <row r="226" spans="1:30" x14ac:dyDescent="0.3">
      <c r="A226" s="92">
        <v>45679</v>
      </c>
      <c r="B226" s="93" t="s">
        <v>204</v>
      </c>
      <c r="C226" s="92"/>
      <c r="D226" s="94" t="s">
        <v>278</v>
      </c>
      <c r="E226" s="95">
        <v>-120</v>
      </c>
      <c r="F226" s="90"/>
      <c r="G226" s="129">
        <f t="shared" si="38"/>
        <v>69770.719999999972</v>
      </c>
      <c r="H226" s="62">
        <f t="shared" si="45"/>
        <v>-6</v>
      </c>
      <c r="I226" s="62">
        <f t="shared" si="45"/>
        <v>-6</v>
      </c>
      <c r="J226" s="62">
        <f t="shared" si="45"/>
        <v>-6</v>
      </c>
      <c r="K226" s="62">
        <f t="shared" si="45"/>
        <v>-6</v>
      </c>
      <c r="L226" s="62">
        <f t="shared" si="45"/>
        <v>-6</v>
      </c>
      <c r="M226" s="62">
        <f t="shared" si="45"/>
        <v>-6</v>
      </c>
      <c r="N226" s="62">
        <f t="shared" si="45"/>
        <v>-6</v>
      </c>
      <c r="O226" s="62">
        <f t="shared" si="45"/>
        <v>-6</v>
      </c>
      <c r="P226" s="62">
        <f t="shared" si="45"/>
        <v>-6</v>
      </c>
      <c r="Q226" s="62">
        <f t="shared" si="45"/>
        <v>-6</v>
      </c>
      <c r="R226" s="62">
        <f t="shared" si="45"/>
        <v>-6</v>
      </c>
      <c r="S226" s="62">
        <f t="shared" si="45"/>
        <v>-6</v>
      </c>
      <c r="T226" s="62">
        <f t="shared" si="45"/>
        <v>-6</v>
      </c>
      <c r="U226" s="62">
        <f t="shared" si="45"/>
        <v>-6</v>
      </c>
      <c r="V226" s="62">
        <f t="shared" si="45"/>
        <v>-6</v>
      </c>
      <c r="W226" s="62">
        <f t="shared" si="45"/>
        <v>-6</v>
      </c>
      <c r="X226" s="62">
        <f t="shared" si="46"/>
        <v>-6</v>
      </c>
      <c r="Y226" s="62">
        <f t="shared" si="46"/>
        <v>-6</v>
      </c>
      <c r="Z226" s="62">
        <f t="shared" si="46"/>
        <v>-6</v>
      </c>
      <c r="AA226" s="62">
        <f t="shared" si="46"/>
        <v>-6</v>
      </c>
      <c r="AB226" s="72"/>
      <c r="AC226" s="73">
        <f t="shared" si="34"/>
        <v>-120</v>
      </c>
      <c r="AD226" s="64">
        <f t="shared" si="37"/>
        <v>0</v>
      </c>
    </row>
    <row r="227" spans="1:30" x14ac:dyDescent="0.3">
      <c r="A227" s="92">
        <v>45681</v>
      </c>
      <c r="B227" s="93" t="s">
        <v>13</v>
      </c>
      <c r="C227" s="92"/>
      <c r="D227" s="55" t="s">
        <v>354</v>
      </c>
      <c r="E227" s="95">
        <v>2000</v>
      </c>
      <c r="F227" s="89"/>
      <c r="G227" s="129">
        <f t="shared" si="38"/>
        <v>71770.719999999972</v>
      </c>
      <c r="H227" s="72"/>
      <c r="I227" s="72"/>
      <c r="J227" s="72"/>
      <c r="K227" s="72"/>
      <c r="L227" s="72"/>
      <c r="M227" s="72"/>
      <c r="N227" s="72"/>
      <c r="O227" s="72"/>
      <c r="P227" s="72"/>
      <c r="Q227" s="72">
        <v>2000</v>
      </c>
      <c r="R227" s="72"/>
      <c r="S227" s="72"/>
      <c r="T227" s="72"/>
      <c r="U227" s="72"/>
      <c r="V227" s="72"/>
      <c r="W227" s="72"/>
      <c r="X227" s="72"/>
      <c r="Y227" s="72"/>
      <c r="Z227" s="72"/>
      <c r="AA227" s="72"/>
      <c r="AB227" s="72"/>
      <c r="AC227" s="73">
        <f t="shared" si="34"/>
        <v>2000</v>
      </c>
      <c r="AD227" s="64">
        <f t="shared" si="37"/>
        <v>0</v>
      </c>
    </row>
    <row r="228" spans="1:30" x14ac:dyDescent="0.3">
      <c r="A228" s="92">
        <v>45682</v>
      </c>
      <c r="B228" s="93">
        <v>1690</v>
      </c>
      <c r="C228" s="92"/>
      <c r="D228" s="94" t="s">
        <v>279</v>
      </c>
      <c r="E228" s="95">
        <v>-907.6</v>
      </c>
      <c r="F228" s="90"/>
      <c r="G228" s="129">
        <f t="shared" si="38"/>
        <v>70863.119999999966</v>
      </c>
      <c r="H228" s="62">
        <f t="shared" si="45"/>
        <v>-45.38</v>
      </c>
      <c r="I228" s="62">
        <f t="shared" si="45"/>
        <v>-45.38</v>
      </c>
      <c r="J228" s="62">
        <f t="shared" si="45"/>
        <v>-45.38</v>
      </c>
      <c r="K228" s="62">
        <f t="shared" si="45"/>
        <v>-45.38</v>
      </c>
      <c r="L228" s="62">
        <f t="shared" si="45"/>
        <v>-45.38</v>
      </c>
      <c r="M228" s="62">
        <f t="shared" si="45"/>
        <v>-45.38</v>
      </c>
      <c r="N228" s="62">
        <f t="shared" si="45"/>
        <v>-45.38</v>
      </c>
      <c r="O228" s="62">
        <f t="shared" si="45"/>
        <v>-45.38</v>
      </c>
      <c r="P228" s="62">
        <f t="shared" si="45"/>
        <v>-45.38</v>
      </c>
      <c r="Q228" s="62">
        <f t="shared" si="45"/>
        <v>-45.38</v>
      </c>
      <c r="R228" s="62">
        <f t="shared" si="45"/>
        <v>-45.38</v>
      </c>
      <c r="S228" s="62">
        <f t="shared" si="45"/>
        <v>-45.38</v>
      </c>
      <c r="T228" s="62">
        <f t="shared" si="45"/>
        <v>-45.38</v>
      </c>
      <c r="U228" s="62">
        <f t="shared" si="45"/>
        <v>-45.38</v>
      </c>
      <c r="V228" s="62">
        <f t="shared" si="45"/>
        <v>-45.38</v>
      </c>
      <c r="W228" s="62">
        <f t="shared" si="45"/>
        <v>-45.38</v>
      </c>
      <c r="X228" s="62">
        <f t="shared" si="46"/>
        <v>-45.38</v>
      </c>
      <c r="Y228" s="62">
        <f t="shared" si="46"/>
        <v>-45.38</v>
      </c>
      <c r="Z228" s="62">
        <f t="shared" si="46"/>
        <v>-45.38</v>
      </c>
      <c r="AA228" s="62">
        <f t="shared" si="46"/>
        <v>-45.38</v>
      </c>
      <c r="AB228" s="72"/>
      <c r="AC228" s="73">
        <f t="shared" si="34"/>
        <v>-907.6</v>
      </c>
      <c r="AD228" s="64">
        <f t="shared" si="37"/>
        <v>0</v>
      </c>
    </row>
    <row r="229" spans="1:30" x14ac:dyDescent="0.3">
      <c r="A229" s="92">
        <v>45684</v>
      </c>
      <c r="B229" s="93" t="s">
        <v>13</v>
      </c>
      <c r="C229" s="92"/>
      <c r="D229" s="55" t="s">
        <v>354</v>
      </c>
      <c r="E229" s="95">
        <v>2000</v>
      </c>
      <c r="F229" s="90"/>
      <c r="G229" s="129">
        <f t="shared" si="38"/>
        <v>72863.119999999966</v>
      </c>
      <c r="H229" s="72"/>
      <c r="I229" s="72">
        <v>2000</v>
      </c>
      <c r="J229" s="72"/>
      <c r="K229" s="72"/>
      <c r="L229" s="72"/>
      <c r="M229" s="72"/>
      <c r="N229" s="72"/>
      <c r="O229" s="72"/>
      <c r="P229" s="72"/>
      <c r="Q229" s="72"/>
      <c r="R229" s="72"/>
      <c r="S229" s="72"/>
      <c r="T229" s="72"/>
      <c r="U229" s="72"/>
      <c r="V229" s="72"/>
      <c r="W229" s="72"/>
      <c r="X229" s="72"/>
      <c r="Y229" s="72"/>
      <c r="Z229" s="72"/>
      <c r="AA229" s="72"/>
      <c r="AB229" s="72"/>
      <c r="AC229" s="73">
        <f t="shared" si="34"/>
        <v>2000</v>
      </c>
      <c r="AD229" s="64">
        <f t="shared" si="37"/>
        <v>0</v>
      </c>
    </row>
    <row r="230" spans="1:30" x14ac:dyDescent="0.3">
      <c r="A230" s="92">
        <v>45684</v>
      </c>
      <c r="B230" s="93" t="s">
        <v>13</v>
      </c>
      <c r="C230" s="92"/>
      <c r="D230" s="94" t="s">
        <v>222</v>
      </c>
      <c r="E230" s="95">
        <v>350</v>
      </c>
      <c r="F230" s="90"/>
      <c r="G230" s="129">
        <f t="shared" si="38"/>
        <v>73213.119999999966</v>
      </c>
      <c r="H230" s="62">
        <f t="shared" si="45"/>
        <v>17.5</v>
      </c>
      <c r="I230" s="62">
        <f t="shared" si="45"/>
        <v>17.5</v>
      </c>
      <c r="J230" s="62">
        <f t="shared" si="45"/>
        <v>17.5</v>
      </c>
      <c r="K230" s="62">
        <f t="shared" si="45"/>
        <v>17.5</v>
      </c>
      <c r="L230" s="62">
        <f t="shared" si="45"/>
        <v>17.5</v>
      </c>
      <c r="M230" s="62">
        <f t="shared" si="45"/>
        <v>17.5</v>
      </c>
      <c r="N230" s="62">
        <f t="shared" si="45"/>
        <v>17.5</v>
      </c>
      <c r="O230" s="62">
        <f t="shared" si="45"/>
        <v>17.5</v>
      </c>
      <c r="P230" s="62">
        <f t="shared" si="45"/>
        <v>17.5</v>
      </c>
      <c r="Q230" s="62">
        <f t="shared" si="45"/>
        <v>17.5</v>
      </c>
      <c r="R230" s="62">
        <f t="shared" si="45"/>
        <v>17.5</v>
      </c>
      <c r="S230" s="62">
        <f t="shared" si="45"/>
        <v>17.5</v>
      </c>
      <c r="T230" s="62">
        <f t="shared" si="45"/>
        <v>17.5</v>
      </c>
      <c r="U230" s="62">
        <f t="shared" si="45"/>
        <v>17.5</v>
      </c>
      <c r="V230" s="62">
        <f t="shared" si="45"/>
        <v>17.5</v>
      </c>
      <c r="W230" s="62">
        <f t="shared" si="45"/>
        <v>17.5</v>
      </c>
      <c r="X230" s="62">
        <f t="shared" si="46"/>
        <v>17.5</v>
      </c>
      <c r="Y230" s="62">
        <f t="shared" si="46"/>
        <v>17.5</v>
      </c>
      <c r="Z230" s="62">
        <f t="shared" si="46"/>
        <v>17.5</v>
      </c>
      <c r="AA230" s="62">
        <f t="shared" si="46"/>
        <v>17.5</v>
      </c>
      <c r="AB230" s="72"/>
      <c r="AC230" s="73">
        <f t="shared" si="34"/>
        <v>350</v>
      </c>
      <c r="AD230" s="64">
        <f t="shared" si="37"/>
        <v>0</v>
      </c>
    </row>
    <row r="231" spans="1:30" x14ac:dyDescent="0.3">
      <c r="A231" s="92">
        <v>45684</v>
      </c>
      <c r="B231" s="93" t="s">
        <v>13</v>
      </c>
      <c r="C231" s="92"/>
      <c r="D231" s="94" t="s">
        <v>222</v>
      </c>
      <c r="E231" s="95">
        <v>100</v>
      </c>
      <c r="F231" s="90"/>
      <c r="G231" s="129">
        <f t="shared" si="38"/>
        <v>73313.119999999966</v>
      </c>
      <c r="H231" s="62">
        <f t="shared" si="45"/>
        <v>5</v>
      </c>
      <c r="I231" s="62">
        <f t="shared" si="45"/>
        <v>5</v>
      </c>
      <c r="J231" s="62">
        <f t="shared" si="45"/>
        <v>5</v>
      </c>
      <c r="K231" s="62">
        <f t="shared" si="45"/>
        <v>5</v>
      </c>
      <c r="L231" s="62">
        <f t="shared" si="45"/>
        <v>5</v>
      </c>
      <c r="M231" s="62">
        <f t="shared" si="45"/>
        <v>5</v>
      </c>
      <c r="N231" s="62">
        <f t="shared" si="45"/>
        <v>5</v>
      </c>
      <c r="O231" s="62">
        <f t="shared" si="45"/>
        <v>5</v>
      </c>
      <c r="P231" s="62">
        <f t="shared" si="45"/>
        <v>5</v>
      </c>
      <c r="Q231" s="62">
        <f t="shared" si="45"/>
        <v>5</v>
      </c>
      <c r="R231" s="62">
        <f t="shared" si="45"/>
        <v>5</v>
      </c>
      <c r="S231" s="62">
        <f t="shared" si="45"/>
        <v>5</v>
      </c>
      <c r="T231" s="62">
        <f t="shared" si="45"/>
        <v>5</v>
      </c>
      <c r="U231" s="62">
        <f t="shared" si="45"/>
        <v>5</v>
      </c>
      <c r="V231" s="62">
        <f t="shared" si="45"/>
        <v>5</v>
      </c>
      <c r="W231" s="62">
        <f t="shared" si="45"/>
        <v>5</v>
      </c>
      <c r="X231" s="62">
        <f t="shared" si="46"/>
        <v>5</v>
      </c>
      <c r="Y231" s="62">
        <f t="shared" si="46"/>
        <v>5</v>
      </c>
      <c r="Z231" s="62">
        <f t="shared" si="46"/>
        <v>5</v>
      </c>
      <c r="AA231" s="62">
        <f t="shared" si="46"/>
        <v>5</v>
      </c>
      <c r="AB231" s="72"/>
      <c r="AC231" s="73">
        <f t="shared" si="34"/>
        <v>100</v>
      </c>
      <c r="AD231" s="64">
        <f t="shared" si="37"/>
        <v>0</v>
      </c>
    </row>
    <row r="232" spans="1:30" x14ac:dyDescent="0.3">
      <c r="A232" s="92">
        <v>45684</v>
      </c>
      <c r="B232" s="93" t="s">
        <v>13</v>
      </c>
      <c r="C232" s="92"/>
      <c r="D232" s="55" t="s">
        <v>354</v>
      </c>
      <c r="E232" s="95">
        <v>2000</v>
      </c>
      <c r="F232" s="90"/>
      <c r="G232" s="129">
        <f t="shared" si="38"/>
        <v>75313.119999999966</v>
      </c>
      <c r="H232" s="72"/>
      <c r="I232" s="72"/>
      <c r="J232" s="72"/>
      <c r="K232" s="72"/>
      <c r="L232" s="72"/>
      <c r="M232" s="72"/>
      <c r="N232" s="72"/>
      <c r="O232" s="72"/>
      <c r="P232" s="72"/>
      <c r="Q232" s="72"/>
      <c r="R232" s="72"/>
      <c r="S232" s="72"/>
      <c r="T232" s="72"/>
      <c r="U232" s="72"/>
      <c r="V232" s="72"/>
      <c r="W232" s="72"/>
      <c r="X232" s="72"/>
      <c r="Y232" s="72"/>
      <c r="Z232" s="72">
        <v>2000</v>
      </c>
      <c r="AA232" s="72"/>
      <c r="AB232" s="72"/>
      <c r="AC232" s="73">
        <f t="shared" si="34"/>
        <v>2000</v>
      </c>
      <c r="AD232" s="64">
        <f t="shared" si="37"/>
        <v>0</v>
      </c>
    </row>
    <row r="233" spans="1:30" x14ac:dyDescent="0.3">
      <c r="A233" s="92">
        <v>45685</v>
      </c>
      <c r="B233" s="93">
        <v>1691</v>
      </c>
      <c r="C233" s="92"/>
      <c r="D233" s="94" t="s">
        <v>280</v>
      </c>
      <c r="E233" s="95">
        <v>-77.97</v>
      </c>
      <c r="F233" s="90"/>
      <c r="G233" s="129">
        <f t="shared" si="38"/>
        <v>75235.149999999965</v>
      </c>
      <c r="H233" s="62">
        <f t="shared" si="45"/>
        <v>-3.8984999999999999</v>
      </c>
      <c r="I233" s="62">
        <f t="shared" si="45"/>
        <v>-3.8984999999999999</v>
      </c>
      <c r="J233" s="62">
        <f t="shared" si="45"/>
        <v>-3.8984999999999999</v>
      </c>
      <c r="K233" s="62">
        <f t="shared" si="45"/>
        <v>-3.8984999999999999</v>
      </c>
      <c r="L233" s="62">
        <f t="shared" si="45"/>
        <v>-3.8984999999999999</v>
      </c>
      <c r="M233" s="62">
        <f t="shared" si="45"/>
        <v>-3.8984999999999999</v>
      </c>
      <c r="N233" s="62">
        <f t="shared" si="45"/>
        <v>-3.8984999999999999</v>
      </c>
      <c r="O233" s="62">
        <f t="shared" si="45"/>
        <v>-3.8984999999999999</v>
      </c>
      <c r="P233" s="62">
        <f t="shared" si="45"/>
        <v>-3.8984999999999999</v>
      </c>
      <c r="Q233" s="62">
        <f t="shared" si="45"/>
        <v>-3.8984999999999999</v>
      </c>
      <c r="R233" s="62">
        <f t="shared" si="45"/>
        <v>-3.8984999999999999</v>
      </c>
      <c r="S233" s="62">
        <f t="shared" si="45"/>
        <v>-3.8984999999999999</v>
      </c>
      <c r="T233" s="62">
        <f t="shared" si="45"/>
        <v>-3.8984999999999999</v>
      </c>
      <c r="U233" s="62">
        <f t="shared" si="45"/>
        <v>-3.8984999999999999</v>
      </c>
      <c r="V233" s="62">
        <f t="shared" si="45"/>
        <v>-3.8984999999999999</v>
      </c>
      <c r="W233" s="62">
        <f t="shared" si="45"/>
        <v>-3.8984999999999999</v>
      </c>
      <c r="X233" s="62">
        <f t="shared" si="46"/>
        <v>-3.8984999999999999</v>
      </c>
      <c r="Y233" s="62">
        <f t="shared" si="46"/>
        <v>-3.8984999999999999</v>
      </c>
      <c r="Z233" s="62">
        <f t="shared" si="46"/>
        <v>-3.8984999999999999</v>
      </c>
      <c r="AA233" s="62">
        <f t="shared" si="46"/>
        <v>-3.8984999999999999</v>
      </c>
      <c r="AB233" s="72"/>
      <c r="AC233" s="73">
        <f t="shared" si="34"/>
        <v>-77.969999999999985</v>
      </c>
      <c r="AD233" s="64">
        <f t="shared" si="37"/>
        <v>0</v>
      </c>
    </row>
    <row r="234" spans="1:30" x14ac:dyDescent="0.3">
      <c r="A234" s="92">
        <v>45685</v>
      </c>
      <c r="B234" s="93" t="s">
        <v>171</v>
      </c>
      <c r="C234" s="92"/>
      <c r="D234" s="94" t="s">
        <v>281</v>
      </c>
      <c r="E234" s="95">
        <v>359.7</v>
      </c>
      <c r="F234" s="90"/>
      <c r="G234" s="129">
        <f t="shared" si="38"/>
        <v>75594.849999999962</v>
      </c>
      <c r="H234" s="62">
        <f t="shared" si="45"/>
        <v>17.984999999999999</v>
      </c>
      <c r="I234" s="62">
        <f t="shared" si="45"/>
        <v>17.984999999999999</v>
      </c>
      <c r="J234" s="62">
        <f t="shared" si="45"/>
        <v>17.984999999999999</v>
      </c>
      <c r="K234" s="62">
        <f t="shared" si="45"/>
        <v>17.984999999999999</v>
      </c>
      <c r="L234" s="62">
        <f t="shared" si="45"/>
        <v>17.984999999999999</v>
      </c>
      <c r="M234" s="62">
        <f t="shared" si="45"/>
        <v>17.984999999999999</v>
      </c>
      <c r="N234" s="62">
        <f t="shared" si="45"/>
        <v>17.984999999999999</v>
      </c>
      <c r="O234" s="62">
        <f t="shared" si="45"/>
        <v>17.984999999999999</v>
      </c>
      <c r="P234" s="62">
        <f t="shared" si="45"/>
        <v>17.984999999999999</v>
      </c>
      <c r="Q234" s="62">
        <f t="shared" si="45"/>
        <v>17.984999999999999</v>
      </c>
      <c r="R234" s="62">
        <f t="shared" si="45"/>
        <v>17.984999999999999</v>
      </c>
      <c r="S234" s="62">
        <f t="shared" si="45"/>
        <v>17.984999999999999</v>
      </c>
      <c r="T234" s="62">
        <f t="shared" si="45"/>
        <v>17.984999999999999</v>
      </c>
      <c r="U234" s="62">
        <f t="shared" si="45"/>
        <v>17.984999999999999</v>
      </c>
      <c r="V234" s="62">
        <f t="shared" si="45"/>
        <v>17.984999999999999</v>
      </c>
      <c r="W234" s="62">
        <f t="shared" si="45"/>
        <v>17.984999999999999</v>
      </c>
      <c r="X234" s="62">
        <f t="shared" si="46"/>
        <v>17.984999999999999</v>
      </c>
      <c r="Y234" s="62">
        <f t="shared" si="46"/>
        <v>17.984999999999999</v>
      </c>
      <c r="Z234" s="62">
        <f t="shared" si="46"/>
        <v>17.984999999999999</v>
      </c>
      <c r="AA234" s="62">
        <f t="shared" si="46"/>
        <v>17.984999999999999</v>
      </c>
      <c r="AB234" s="72"/>
      <c r="AC234" s="73">
        <f t="shared" si="34"/>
        <v>359.70000000000016</v>
      </c>
      <c r="AD234" s="64">
        <f t="shared" si="37"/>
        <v>0</v>
      </c>
    </row>
    <row r="235" spans="1:30" x14ac:dyDescent="0.3">
      <c r="A235" s="92">
        <v>45685</v>
      </c>
      <c r="B235" s="93" t="s">
        <v>171</v>
      </c>
      <c r="C235" s="92"/>
      <c r="D235" s="94" t="s">
        <v>251</v>
      </c>
      <c r="E235" s="95">
        <v>-6.78</v>
      </c>
      <c r="F235" s="90"/>
      <c r="G235" s="129">
        <f t="shared" si="38"/>
        <v>75588.069999999963</v>
      </c>
      <c r="H235" s="62">
        <f t="shared" si="45"/>
        <v>-0.33900000000000002</v>
      </c>
      <c r="I235" s="62">
        <f t="shared" si="45"/>
        <v>-0.33900000000000002</v>
      </c>
      <c r="J235" s="62">
        <f t="shared" si="45"/>
        <v>-0.33900000000000002</v>
      </c>
      <c r="K235" s="62">
        <f t="shared" si="45"/>
        <v>-0.33900000000000002</v>
      </c>
      <c r="L235" s="62">
        <f t="shared" si="45"/>
        <v>-0.33900000000000002</v>
      </c>
      <c r="M235" s="62">
        <f t="shared" si="45"/>
        <v>-0.33900000000000002</v>
      </c>
      <c r="N235" s="62">
        <f t="shared" si="45"/>
        <v>-0.33900000000000002</v>
      </c>
      <c r="O235" s="62">
        <f t="shared" si="45"/>
        <v>-0.33900000000000002</v>
      </c>
      <c r="P235" s="62">
        <f t="shared" si="45"/>
        <v>-0.33900000000000002</v>
      </c>
      <c r="Q235" s="62">
        <f t="shared" si="45"/>
        <v>-0.33900000000000002</v>
      </c>
      <c r="R235" s="62">
        <f t="shared" si="45"/>
        <v>-0.33900000000000002</v>
      </c>
      <c r="S235" s="62">
        <f t="shared" si="45"/>
        <v>-0.33900000000000002</v>
      </c>
      <c r="T235" s="62">
        <f t="shared" si="45"/>
        <v>-0.33900000000000002</v>
      </c>
      <c r="U235" s="62">
        <f t="shared" si="45"/>
        <v>-0.33900000000000002</v>
      </c>
      <c r="V235" s="62">
        <f t="shared" si="45"/>
        <v>-0.33900000000000002</v>
      </c>
      <c r="W235" s="62">
        <f t="shared" si="45"/>
        <v>-0.33900000000000002</v>
      </c>
      <c r="X235" s="62">
        <f t="shared" si="46"/>
        <v>-0.33900000000000002</v>
      </c>
      <c r="Y235" s="62">
        <f t="shared" si="46"/>
        <v>-0.33900000000000002</v>
      </c>
      <c r="Z235" s="62">
        <f t="shared" si="46"/>
        <v>-0.33900000000000002</v>
      </c>
      <c r="AA235" s="62">
        <f t="shared" si="46"/>
        <v>-0.33900000000000002</v>
      </c>
      <c r="AB235" s="72"/>
      <c r="AC235" s="73">
        <f t="shared" si="34"/>
        <v>-6.7800000000000038</v>
      </c>
      <c r="AD235" s="64">
        <f t="shared" si="37"/>
        <v>0</v>
      </c>
    </row>
    <row r="236" spans="1:30" x14ac:dyDescent="0.3">
      <c r="A236" s="92">
        <v>45685</v>
      </c>
      <c r="B236" s="93" t="s">
        <v>171</v>
      </c>
      <c r="C236" s="92"/>
      <c r="D236" s="94" t="s">
        <v>282</v>
      </c>
      <c r="E236" s="95">
        <v>-8</v>
      </c>
      <c r="F236" s="90"/>
      <c r="G236" s="129">
        <f t="shared" si="38"/>
        <v>75580.069999999963</v>
      </c>
      <c r="H236" s="62">
        <f t="shared" si="45"/>
        <v>-0.4</v>
      </c>
      <c r="I236" s="62">
        <f t="shared" si="45"/>
        <v>-0.4</v>
      </c>
      <c r="J236" s="62">
        <f t="shared" si="45"/>
        <v>-0.4</v>
      </c>
      <c r="K236" s="62">
        <f t="shared" si="45"/>
        <v>-0.4</v>
      </c>
      <c r="L236" s="62">
        <f t="shared" si="45"/>
        <v>-0.4</v>
      </c>
      <c r="M236" s="62">
        <f t="shared" si="45"/>
        <v>-0.4</v>
      </c>
      <c r="N236" s="62">
        <f t="shared" si="45"/>
        <v>-0.4</v>
      </c>
      <c r="O236" s="62">
        <f t="shared" si="45"/>
        <v>-0.4</v>
      </c>
      <c r="P236" s="62">
        <f t="shared" si="45"/>
        <v>-0.4</v>
      </c>
      <c r="Q236" s="62">
        <f t="shared" si="45"/>
        <v>-0.4</v>
      </c>
      <c r="R236" s="62">
        <f t="shared" si="45"/>
        <v>-0.4</v>
      </c>
      <c r="S236" s="62">
        <f t="shared" si="45"/>
        <v>-0.4</v>
      </c>
      <c r="T236" s="62">
        <f t="shared" si="45"/>
        <v>-0.4</v>
      </c>
      <c r="U236" s="62">
        <f t="shared" si="45"/>
        <v>-0.4</v>
      </c>
      <c r="V236" s="62">
        <f t="shared" si="45"/>
        <v>-0.4</v>
      </c>
      <c r="W236" s="62">
        <f t="shared" si="45"/>
        <v>-0.4</v>
      </c>
      <c r="X236" s="62">
        <f t="shared" si="46"/>
        <v>-0.4</v>
      </c>
      <c r="Y236" s="62">
        <f t="shared" si="46"/>
        <v>-0.4</v>
      </c>
      <c r="Z236" s="62">
        <f t="shared" si="46"/>
        <v>-0.4</v>
      </c>
      <c r="AA236" s="62">
        <f t="shared" si="46"/>
        <v>-0.4</v>
      </c>
      <c r="AB236" s="72"/>
      <c r="AC236" s="73">
        <f t="shared" si="34"/>
        <v>-8.0000000000000018</v>
      </c>
      <c r="AD236" s="64">
        <f t="shared" si="37"/>
        <v>0</v>
      </c>
    </row>
    <row r="237" spans="1:30" x14ac:dyDescent="0.3">
      <c r="A237" s="92">
        <v>45685</v>
      </c>
      <c r="B237" s="93" t="s">
        <v>171</v>
      </c>
      <c r="C237" s="92"/>
      <c r="D237" s="94" t="s">
        <v>193</v>
      </c>
      <c r="E237" s="95">
        <v>-22.18</v>
      </c>
      <c r="F237" s="90"/>
      <c r="G237" s="129">
        <f t="shared" si="38"/>
        <v>75557.88999999997</v>
      </c>
      <c r="H237" s="62">
        <f t="shared" si="45"/>
        <v>-1.109</v>
      </c>
      <c r="I237" s="62">
        <f t="shared" si="45"/>
        <v>-1.109</v>
      </c>
      <c r="J237" s="62">
        <f t="shared" si="45"/>
        <v>-1.109</v>
      </c>
      <c r="K237" s="62">
        <f t="shared" si="45"/>
        <v>-1.109</v>
      </c>
      <c r="L237" s="62">
        <f t="shared" si="45"/>
        <v>-1.109</v>
      </c>
      <c r="M237" s="62">
        <f t="shared" si="45"/>
        <v>-1.109</v>
      </c>
      <c r="N237" s="62">
        <f t="shared" si="45"/>
        <v>-1.109</v>
      </c>
      <c r="O237" s="62">
        <f t="shared" si="45"/>
        <v>-1.109</v>
      </c>
      <c r="P237" s="62">
        <f t="shared" si="45"/>
        <v>-1.109</v>
      </c>
      <c r="Q237" s="62">
        <f t="shared" si="45"/>
        <v>-1.109</v>
      </c>
      <c r="R237" s="62">
        <f t="shared" si="45"/>
        <v>-1.109</v>
      </c>
      <c r="S237" s="62">
        <f t="shared" si="45"/>
        <v>-1.109</v>
      </c>
      <c r="T237" s="62">
        <f t="shared" si="45"/>
        <v>-1.109</v>
      </c>
      <c r="U237" s="62">
        <f t="shared" si="45"/>
        <v>-1.109</v>
      </c>
      <c r="V237" s="62">
        <f t="shared" si="45"/>
        <v>-1.109</v>
      </c>
      <c r="W237" s="62">
        <f t="shared" si="45"/>
        <v>-1.109</v>
      </c>
      <c r="X237" s="62">
        <f t="shared" si="46"/>
        <v>-1.109</v>
      </c>
      <c r="Y237" s="62">
        <f t="shared" si="46"/>
        <v>-1.109</v>
      </c>
      <c r="Z237" s="62">
        <f t="shared" si="46"/>
        <v>-1.109</v>
      </c>
      <c r="AA237" s="62">
        <f t="shared" si="46"/>
        <v>-1.109</v>
      </c>
      <c r="AB237" s="72"/>
      <c r="AC237" s="73">
        <f t="shared" si="34"/>
        <v>-22.180000000000007</v>
      </c>
      <c r="AD237" s="64">
        <f t="shared" si="37"/>
        <v>0</v>
      </c>
    </row>
    <row r="238" spans="1:30" x14ac:dyDescent="0.3">
      <c r="A238" s="92">
        <v>45685</v>
      </c>
      <c r="B238" s="93" t="s">
        <v>171</v>
      </c>
      <c r="C238" s="92"/>
      <c r="D238" s="94" t="s">
        <v>283</v>
      </c>
      <c r="E238" s="95">
        <v>-24.7</v>
      </c>
      <c r="F238" s="90"/>
      <c r="G238" s="129">
        <f t="shared" si="38"/>
        <v>75533.189999999973</v>
      </c>
      <c r="H238" s="62">
        <f t="shared" si="45"/>
        <v>-1.2349999999999999</v>
      </c>
      <c r="I238" s="62">
        <f t="shared" si="45"/>
        <v>-1.2349999999999999</v>
      </c>
      <c r="J238" s="61">
        <f t="shared" si="45"/>
        <v>-1.2349999999999999</v>
      </c>
      <c r="K238" s="62">
        <f t="shared" si="45"/>
        <v>-1.2349999999999999</v>
      </c>
      <c r="L238" s="62">
        <f t="shared" si="45"/>
        <v>-1.2349999999999999</v>
      </c>
      <c r="M238" s="62">
        <f t="shared" si="45"/>
        <v>-1.2349999999999999</v>
      </c>
      <c r="N238" s="62">
        <f t="shared" si="45"/>
        <v>-1.2349999999999999</v>
      </c>
      <c r="O238" s="62">
        <f t="shared" si="45"/>
        <v>-1.2349999999999999</v>
      </c>
      <c r="P238" s="62">
        <f t="shared" si="45"/>
        <v>-1.2349999999999999</v>
      </c>
      <c r="Q238" s="62">
        <f t="shared" si="45"/>
        <v>-1.2349999999999999</v>
      </c>
      <c r="R238" s="62">
        <f t="shared" si="45"/>
        <v>-1.2349999999999999</v>
      </c>
      <c r="S238" s="62">
        <f t="shared" si="45"/>
        <v>-1.2349999999999999</v>
      </c>
      <c r="T238" s="62">
        <f t="shared" si="45"/>
        <v>-1.2349999999999999</v>
      </c>
      <c r="U238" s="62">
        <f t="shared" si="45"/>
        <v>-1.2349999999999999</v>
      </c>
      <c r="V238" s="62">
        <f t="shared" si="45"/>
        <v>-1.2349999999999999</v>
      </c>
      <c r="W238" s="62">
        <f t="shared" si="45"/>
        <v>-1.2349999999999999</v>
      </c>
      <c r="X238" s="62">
        <f t="shared" si="46"/>
        <v>-1.2349999999999999</v>
      </c>
      <c r="Y238" s="62">
        <f t="shared" si="46"/>
        <v>-1.2349999999999999</v>
      </c>
      <c r="Z238" s="62">
        <f t="shared" si="46"/>
        <v>-1.2349999999999999</v>
      </c>
      <c r="AA238" s="62">
        <f t="shared" si="46"/>
        <v>-1.2349999999999999</v>
      </c>
      <c r="AB238" s="72"/>
      <c r="AC238" s="73">
        <f t="shared" si="34"/>
        <v>-24.699999999999992</v>
      </c>
      <c r="AD238" s="64">
        <f t="shared" si="37"/>
        <v>0</v>
      </c>
    </row>
    <row r="239" spans="1:30" x14ac:dyDescent="0.3">
      <c r="A239" s="92">
        <v>45685</v>
      </c>
      <c r="B239" s="93" t="s">
        <v>171</v>
      </c>
      <c r="C239" s="92"/>
      <c r="D239" s="94" t="s">
        <v>192</v>
      </c>
      <c r="E239" s="95">
        <v>-27.86</v>
      </c>
      <c r="F239" s="90"/>
      <c r="G239" s="129">
        <f t="shared" si="38"/>
        <v>75505.329999999973</v>
      </c>
      <c r="H239" s="62">
        <f>$E239/19</f>
        <v>-1.4663157894736842</v>
      </c>
      <c r="I239" s="62">
        <f t="shared" ref="I239:AA239" si="47">$E239/19</f>
        <v>-1.4663157894736842</v>
      </c>
      <c r="J239" s="151" t="s">
        <v>299</v>
      </c>
      <c r="K239" s="62">
        <f t="shared" si="47"/>
        <v>-1.4663157894736842</v>
      </c>
      <c r="L239" s="62">
        <f t="shared" si="47"/>
        <v>-1.4663157894736842</v>
      </c>
      <c r="M239" s="62">
        <f t="shared" si="47"/>
        <v>-1.4663157894736842</v>
      </c>
      <c r="N239" s="62">
        <f t="shared" si="47"/>
        <v>-1.4663157894736842</v>
      </c>
      <c r="O239" s="62">
        <f t="shared" si="47"/>
        <v>-1.4663157894736842</v>
      </c>
      <c r="P239" s="62">
        <f t="shared" si="47"/>
        <v>-1.4663157894736842</v>
      </c>
      <c r="Q239" s="62">
        <f t="shared" si="47"/>
        <v>-1.4663157894736842</v>
      </c>
      <c r="R239" s="62">
        <f t="shared" si="47"/>
        <v>-1.4663157894736842</v>
      </c>
      <c r="S239" s="62">
        <f t="shared" si="47"/>
        <v>-1.4663157894736842</v>
      </c>
      <c r="T239" s="62">
        <f t="shared" si="47"/>
        <v>-1.4663157894736842</v>
      </c>
      <c r="U239" s="62">
        <f t="shared" si="47"/>
        <v>-1.4663157894736842</v>
      </c>
      <c r="V239" s="62">
        <f t="shared" si="47"/>
        <v>-1.4663157894736842</v>
      </c>
      <c r="W239" s="62">
        <f t="shared" si="47"/>
        <v>-1.4663157894736842</v>
      </c>
      <c r="X239" s="62">
        <f t="shared" si="47"/>
        <v>-1.4663157894736842</v>
      </c>
      <c r="Y239" s="62">
        <f t="shared" si="47"/>
        <v>-1.4663157894736842</v>
      </c>
      <c r="Z239" s="62">
        <f t="shared" si="47"/>
        <v>-1.4663157894736842</v>
      </c>
      <c r="AA239" s="62">
        <f t="shared" si="47"/>
        <v>-1.4663157894736842</v>
      </c>
      <c r="AB239" s="72"/>
      <c r="AC239" s="73">
        <f t="shared" si="34"/>
        <v>-27.859999999999989</v>
      </c>
      <c r="AD239" s="64">
        <f t="shared" si="37"/>
        <v>0</v>
      </c>
    </row>
    <row r="240" spans="1:30" x14ac:dyDescent="0.3">
      <c r="A240" s="92">
        <v>45685</v>
      </c>
      <c r="B240" s="93" t="s">
        <v>171</v>
      </c>
      <c r="C240" s="92"/>
      <c r="D240" s="94" t="s">
        <v>193</v>
      </c>
      <c r="E240" s="95">
        <v>-27.27</v>
      </c>
      <c r="F240" s="90"/>
      <c r="G240" s="129">
        <f t="shared" si="38"/>
        <v>75478.059999999969</v>
      </c>
      <c r="H240" s="62">
        <f t="shared" si="45"/>
        <v>-1.3634999999999999</v>
      </c>
      <c r="I240" s="62">
        <f t="shared" si="45"/>
        <v>-1.3634999999999999</v>
      </c>
      <c r="J240" s="61">
        <f t="shared" si="45"/>
        <v>-1.3634999999999999</v>
      </c>
      <c r="K240" s="62">
        <f t="shared" si="45"/>
        <v>-1.3634999999999999</v>
      </c>
      <c r="L240" s="62">
        <f t="shared" si="45"/>
        <v>-1.3634999999999999</v>
      </c>
      <c r="M240" s="62">
        <f t="shared" si="45"/>
        <v>-1.3634999999999999</v>
      </c>
      <c r="N240" s="62">
        <f t="shared" si="45"/>
        <v>-1.3634999999999999</v>
      </c>
      <c r="O240" s="62">
        <f t="shared" si="45"/>
        <v>-1.3634999999999999</v>
      </c>
      <c r="P240" s="62">
        <f t="shared" si="45"/>
        <v>-1.3634999999999999</v>
      </c>
      <c r="Q240" s="62">
        <f t="shared" si="45"/>
        <v>-1.3634999999999999</v>
      </c>
      <c r="R240" s="62">
        <f t="shared" si="45"/>
        <v>-1.3634999999999999</v>
      </c>
      <c r="S240" s="62">
        <f t="shared" si="45"/>
        <v>-1.3634999999999999</v>
      </c>
      <c r="T240" s="62">
        <f t="shared" si="45"/>
        <v>-1.3634999999999999</v>
      </c>
      <c r="U240" s="62">
        <f t="shared" si="45"/>
        <v>-1.3634999999999999</v>
      </c>
      <c r="V240" s="62">
        <f t="shared" si="45"/>
        <v>-1.3634999999999999</v>
      </c>
      <c r="W240" s="62">
        <f t="shared" si="45"/>
        <v>-1.3634999999999999</v>
      </c>
      <c r="X240" s="62">
        <f t="shared" si="46"/>
        <v>-1.3634999999999999</v>
      </c>
      <c r="Y240" s="62">
        <f t="shared" si="46"/>
        <v>-1.3634999999999999</v>
      </c>
      <c r="Z240" s="62">
        <f t="shared" si="46"/>
        <v>-1.3634999999999999</v>
      </c>
      <c r="AA240" s="62">
        <f t="shared" si="46"/>
        <v>-1.3634999999999999</v>
      </c>
      <c r="AB240" s="72"/>
      <c r="AC240" s="73">
        <f t="shared" si="34"/>
        <v>-27.269999999999985</v>
      </c>
      <c r="AD240" s="64">
        <f t="shared" si="37"/>
        <v>0</v>
      </c>
    </row>
    <row r="241" spans="1:30" x14ac:dyDescent="0.3">
      <c r="A241" s="92">
        <v>45685</v>
      </c>
      <c r="B241" s="93" t="s">
        <v>171</v>
      </c>
      <c r="C241" s="92"/>
      <c r="D241" s="94" t="s">
        <v>284</v>
      </c>
      <c r="E241" s="95">
        <v>-45.22</v>
      </c>
      <c r="F241" s="90"/>
      <c r="G241" s="129">
        <f t="shared" si="38"/>
        <v>75432.839999999967</v>
      </c>
      <c r="H241" s="62">
        <f t="shared" ref="H241:W256" si="48">$E241/20</f>
        <v>-2.2610000000000001</v>
      </c>
      <c r="I241" s="62">
        <f t="shared" si="48"/>
        <v>-2.2610000000000001</v>
      </c>
      <c r="J241" s="61">
        <f t="shared" si="48"/>
        <v>-2.2610000000000001</v>
      </c>
      <c r="K241" s="62">
        <f t="shared" si="48"/>
        <v>-2.2610000000000001</v>
      </c>
      <c r="L241" s="62">
        <f t="shared" si="48"/>
        <v>-2.2610000000000001</v>
      </c>
      <c r="M241" s="62">
        <f t="shared" si="48"/>
        <v>-2.2610000000000001</v>
      </c>
      <c r="N241" s="62">
        <f t="shared" si="48"/>
        <v>-2.2610000000000001</v>
      </c>
      <c r="O241" s="62">
        <f t="shared" si="48"/>
        <v>-2.2610000000000001</v>
      </c>
      <c r="P241" s="62">
        <f t="shared" si="48"/>
        <v>-2.2610000000000001</v>
      </c>
      <c r="Q241" s="62">
        <f t="shared" si="48"/>
        <v>-2.2610000000000001</v>
      </c>
      <c r="R241" s="62">
        <f t="shared" si="48"/>
        <v>-2.2610000000000001</v>
      </c>
      <c r="S241" s="62">
        <f t="shared" si="48"/>
        <v>-2.2610000000000001</v>
      </c>
      <c r="T241" s="62">
        <f t="shared" si="48"/>
        <v>-2.2610000000000001</v>
      </c>
      <c r="U241" s="62">
        <f t="shared" si="48"/>
        <v>-2.2610000000000001</v>
      </c>
      <c r="V241" s="62">
        <f t="shared" si="48"/>
        <v>-2.2610000000000001</v>
      </c>
      <c r="W241" s="62">
        <f t="shared" si="48"/>
        <v>-2.2610000000000001</v>
      </c>
      <c r="X241" s="62">
        <f t="shared" ref="X241:AA276" si="49">$E241/20</f>
        <v>-2.2610000000000001</v>
      </c>
      <c r="Y241" s="62">
        <f t="shared" si="49"/>
        <v>-2.2610000000000001</v>
      </c>
      <c r="Z241" s="62">
        <f t="shared" si="49"/>
        <v>-2.2610000000000001</v>
      </c>
      <c r="AA241" s="62">
        <f t="shared" si="49"/>
        <v>-2.2610000000000001</v>
      </c>
      <c r="AB241" s="72"/>
      <c r="AC241" s="73">
        <f t="shared" si="34"/>
        <v>-45.220000000000006</v>
      </c>
      <c r="AD241" s="64">
        <f t="shared" si="37"/>
        <v>0</v>
      </c>
    </row>
    <row r="242" spans="1:30" x14ac:dyDescent="0.3">
      <c r="A242" s="92">
        <v>45685</v>
      </c>
      <c r="B242" s="93" t="s">
        <v>171</v>
      </c>
      <c r="C242" s="92"/>
      <c r="D242" s="94" t="s">
        <v>194</v>
      </c>
      <c r="E242" s="95">
        <v>-49</v>
      </c>
      <c r="F242" s="90"/>
      <c r="G242" s="129">
        <f t="shared" si="38"/>
        <v>75383.839999999967</v>
      </c>
      <c r="H242" s="62">
        <f t="shared" si="48"/>
        <v>-2.4500000000000002</v>
      </c>
      <c r="I242" s="62">
        <f t="shared" si="48"/>
        <v>-2.4500000000000002</v>
      </c>
      <c r="J242" s="61">
        <f t="shared" si="48"/>
        <v>-2.4500000000000002</v>
      </c>
      <c r="K242" s="62">
        <f t="shared" si="48"/>
        <v>-2.4500000000000002</v>
      </c>
      <c r="L242" s="62">
        <f t="shared" si="48"/>
        <v>-2.4500000000000002</v>
      </c>
      <c r="M242" s="62">
        <f t="shared" si="48"/>
        <v>-2.4500000000000002</v>
      </c>
      <c r="N242" s="62">
        <f t="shared" si="48"/>
        <v>-2.4500000000000002</v>
      </c>
      <c r="O242" s="62">
        <f t="shared" si="48"/>
        <v>-2.4500000000000002</v>
      </c>
      <c r="P242" s="62">
        <f t="shared" si="48"/>
        <v>-2.4500000000000002</v>
      </c>
      <c r="Q242" s="62">
        <f t="shared" si="48"/>
        <v>-2.4500000000000002</v>
      </c>
      <c r="R242" s="62">
        <f t="shared" si="48"/>
        <v>-2.4500000000000002</v>
      </c>
      <c r="S242" s="62">
        <f t="shared" si="48"/>
        <v>-2.4500000000000002</v>
      </c>
      <c r="T242" s="62">
        <f t="shared" si="48"/>
        <v>-2.4500000000000002</v>
      </c>
      <c r="U242" s="62">
        <f t="shared" si="48"/>
        <v>-2.4500000000000002</v>
      </c>
      <c r="V242" s="62">
        <f t="shared" si="48"/>
        <v>-2.4500000000000002</v>
      </c>
      <c r="W242" s="62">
        <f t="shared" si="48"/>
        <v>-2.4500000000000002</v>
      </c>
      <c r="X242" s="62">
        <f t="shared" si="49"/>
        <v>-2.4500000000000002</v>
      </c>
      <c r="Y242" s="62">
        <f t="shared" si="49"/>
        <v>-2.4500000000000002</v>
      </c>
      <c r="Z242" s="62">
        <f t="shared" si="49"/>
        <v>-2.4500000000000002</v>
      </c>
      <c r="AA242" s="62">
        <f t="shared" si="49"/>
        <v>-2.4500000000000002</v>
      </c>
      <c r="AB242" s="72"/>
      <c r="AC242" s="73">
        <f t="shared" si="34"/>
        <v>-49.000000000000014</v>
      </c>
      <c r="AD242" s="64">
        <f t="shared" si="37"/>
        <v>0</v>
      </c>
    </row>
    <row r="243" spans="1:30" x14ac:dyDescent="0.3">
      <c r="A243" s="92">
        <v>45685</v>
      </c>
      <c r="B243" s="93" t="s">
        <v>171</v>
      </c>
      <c r="C243" s="92"/>
      <c r="D243" s="94" t="s">
        <v>285</v>
      </c>
      <c r="E243" s="95">
        <v>-52.04</v>
      </c>
      <c r="F243" s="90"/>
      <c r="G243" s="129">
        <f t="shared" si="38"/>
        <v>75331.799999999974</v>
      </c>
      <c r="H243" s="62">
        <f>$E243/19</f>
        <v>-2.7389473684210528</v>
      </c>
      <c r="I243" s="62">
        <f t="shared" ref="I243:AA243" si="50">$E243/19</f>
        <v>-2.7389473684210528</v>
      </c>
      <c r="J243" s="151" t="s">
        <v>299</v>
      </c>
      <c r="K243" s="62">
        <f t="shared" si="50"/>
        <v>-2.7389473684210528</v>
      </c>
      <c r="L243" s="62">
        <f t="shared" si="50"/>
        <v>-2.7389473684210528</v>
      </c>
      <c r="M243" s="62">
        <f t="shared" si="50"/>
        <v>-2.7389473684210528</v>
      </c>
      <c r="N243" s="62">
        <f t="shared" si="50"/>
        <v>-2.7389473684210528</v>
      </c>
      <c r="O243" s="62">
        <f t="shared" si="50"/>
        <v>-2.7389473684210528</v>
      </c>
      <c r="P243" s="62">
        <f t="shared" si="50"/>
        <v>-2.7389473684210528</v>
      </c>
      <c r="Q243" s="62">
        <f t="shared" si="50"/>
        <v>-2.7389473684210528</v>
      </c>
      <c r="R243" s="62">
        <f t="shared" si="50"/>
        <v>-2.7389473684210528</v>
      </c>
      <c r="S243" s="62">
        <f t="shared" si="50"/>
        <v>-2.7389473684210528</v>
      </c>
      <c r="T243" s="62">
        <f t="shared" si="50"/>
        <v>-2.7389473684210528</v>
      </c>
      <c r="U243" s="62">
        <f t="shared" si="50"/>
        <v>-2.7389473684210528</v>
      </c>
      <c r="V243" s="62">
        <f t="shared" si="50"/>
        <v>-2.7389473684210528</v>
      </c>
      <c r="W243" s="62">
        <f t="shared" si="50"/>
        <v>-2.7389473684210528</v>
      </c>
      <c r="X243" s="62">
        <f t="shared" si="50"/>
        <v>-2.7389473684210528</v>
      </c>
      <c r="Y243" s="62">
        <f t="shared" si="50"/>
        <v>-2.7389473684210528</v>
      </c>
      <c r="Z243" s="62">
        <f t="shared" si="50"/>
        <v>-2.7389473684210528</v>
      </c>
      <c r="AA243" s="62">
        <f t="shared" si="50"/>
        <v>-2.7389473684210528</v>
      </c>
      <c r="AB243" s="72"/>
      <c r="AC243" s="73">
        <f t="shared" ref="AC243:AC306" si="51">SUM(H243:AB243)</f>
        <v>-52.039999999999985</v>
      </c>
      <c r="AD243" s="64">
        <f t="shared" si="37"/>
        <v>0</v>
      </c>
    </row>
    <row r="244" spans="1:30" x14ac:dyDescent="0.3">
      <c r="A244" s="92">
        <v>45685</v>
      </c>
      <c r="B244" s="93" t="s">
        <v>171</v>
      </c>
      <c r="C244" s="92"/>
      <c r="D244" s="94" t="s">
        <v>286</v>
      </c>
      <c r="E244" s="95">
        <v>-53.57</v>
      </c>
      <c r="F244" s="90"/>
      <c r="G244" s="129">
        <f t="shared" si="38"/>
        <v>75278.229999999967</v>
      </c>
      <c r="H244" s="62">
        <f t="shared" si="48"/>
        <v>-2.6785000000000001</v>
      </c>
      <c r="I244" s="62">
        <f t="shared" si="48"/>
        <v>-2.6785000000000001</v>
      </c>
      <c r="J244" s="61">
        <f t="shared" si="48"/>
        <v>-2.6785000000000001</v>
      </c>
      <c r="K244" s="62">
        <f t="shared" si="48"/>
        <v>-2.6785000000000001</v>
      </c>
      <c r="L244" s="62">
        <f t="shared" si="48"/>
        <v>-2.6785000000000001</v>
      </c>
      <c r="M244" s="62">
        <f t="shared" si="48"/>
        <v>-2.6785000000000001</v>
      </c>
      <c r="N244" s="62">
        <f t="shared" si="48"/>
        <v>-2.6785000000000001</v>
      </c>
      <c r="O244" s="62">
        <f t="shared" si="48"/>
        <v>-2.6785000000000001</v>
      </c>
      <c r="P244" s="62">
        <f t="shared" si="48"/>
        <v>-2.6785000000000001</v>
      </c>
      <c r="Q244" s="62">
        <f t="shared" si="48"/>
        <v>-2.6785000000000001</v>
      </c>
      <c r="R244" s="62">
        <f t="shared" si="48"/>
        <v>-2.6785000000000001</v>
      </c>
      <c r="S244" s="62">
        <f t="shared" si="48"/>
        <v>-2.6785000000000001</v>
      </c>
      <c r="T244" s="62">
        <f t="shared" si="48"/>
        <v>-2.6785000000000001</v>
      </c>
      <c r="U244" s="62">
        <f t="shared" si="48"/>
        <v>-2.6785000000000001</v>
      </c>
      <c r="V244" s="62">
        <f t="shared" si="48"/>
        <v>-2.6785000000000001</v>
      </c>
      <c r="W244" s="62">
        <f t="shared" si="48"/>
        <v>-2.6785000000000001</v>
      </c>
      <c r="X244" s="62">
        <f t="shared" si="49"/>
        <v>-2.6785000000000001</v>
      </c>
      <c r="Y244" s="62">
        <f t="shared" si="49"/>
        <v>-2.6785000000000001</v>
      </c>
      <c r="Z244" s="62">
        <f t="shared" si="49"/>
        <v>-2.6785000000000001</v>
      </c>
      <c r="AA244" s="62">
        <f t="shared" si="49"/>
        <v>-2.6785000000000001</v>
      </c>
      <c r="AB244" s="72"/>
      <c r="AC244" s="73">
        <f t="shared" si="51"/>
        <v>-53.57</v>
      </c>
      <c r="AD244" s="64">
        <f t="shared" si="37"/>
        <v>0</v>
      </c>
    </row>
    <row r="245" spans="1:30" x14ac:dyDescent="0.3">
      <c r="A245" s="92">
        <v>45685</v>
      </c>
      <c r="B245" s="93" t="s">
        <v>171</v>
      </c>
      <c r="C245" s="92"/>
      <c r="D245" s="94" t="s">
        <v>194</v>
      </c>
      <c r="E245" s="95">
        <v>-67.7</v>
      </c>
      <c r="F245" s="90"/>
      <c r="G245" s="129">
        <f t="shared" si="38"/>
        <v>75210.52999999997</v>
      </c>
      <c r="H245" s="62">
        <f t="shared" si="48"/>
        <v>-3.3850000000000002</v>
      </c>
      <c r="I245" s="62">
        <f t="shared" si="48"/>
        <v>-3.3850000000000002</v>
      </c>
      <c r="J245" s="61">
        <f t="shared" si="48"/>
        <v>-3.3850000000000002</v>
      </c>
      <c r="K245" s="62">
        <f t="shared" si="48"/>
        <v>-3.3850000000000002</v>
      </c>
      <c r="L245" s="62">
        <f t="shared" si="48"/>
        <v>-3.3850000000000002</v>
      </c>
      <c r="M245" s="62">
        <f t="shared" si="48"/>
        <v>-3.3850000000000002</v>
      </c>
      <c r="N245" s="62">
        <f t="shared" si="48"/>
        <v>-3.3850000000000002</v>
      </c>
      <c r="O245" s="62">
        <f t="shared" si="48"/>
        <v>-3.3850000000000002</v>
      </c>
      <c r="P245" s="62">
        <f t="shared" si="48"/>
        <v>-3.3850000000000002</v>
      </c>
      <c r="Q245" s="62">
        <f t="shared" si="48"/>
        <v>-3.3850000000000002</v>
      </c>
      <c r="R245" s="62">
        <f t="shared" si="48"/>
        <v>-3.3850000000000002</v>
      </c>
      <c r="S245" s="62">
        <f t="shared" si="48"/>
        <v>-3.3850000000000002</v>
      </c>
      <c r="T245" s="62">
        <f t="shared" si="48"/>
        <v>-3.3850000000000002</v>
      </c>
      <c r="U245" s="62">
        <f t="shared" si="48"/>
        <v>-3.3850000000000002</v>
      </c>
      <c r="V245" s="62">
        <f t="shared" si="48"/>
        <v>-3.3850000000000002</v>
      </c>
      <c r="W245" s="62">
        <f t="shared" si="48"/>
        <v>-3.3850000000000002</v>
      </c>
      <c r="X245" s="62">
        <f t="shared" si="49"/>
        <v>-3.3850000000000002</v>
      </c>
      <c r="Y245" s="62">
        <f t="shared" si="49"/>
        <v>-3.3850000000000002</v>
      </c>
      <c r="Z245" s="62">
        <f t="shared" si="49"/>
        <v>-3.3850000000000002</v>
      </c>
      <c r="AA245" s="62">
        <f t="shared" si="49"/>
        <v>-3.3850000000000002</v>
      </c>
      <c r="AB245" s="72"/>
      <c r="AC245" s="73">
        <f t="shared" si="51"/>
        <v>-67.7</v>
      </c>
      <c r="AD245" s="64">
        <f t="shared" si="37"/>
        <v>0</v>
      </c>
    </row>
    <row r="246" spans="1:30" x14ac:dyDescent="0.3">
      <c r="A246" s="92">
        <v>45685</v>
      </c>
      <c r="B246" s="93" t="s">
        <v>171</v>
      </c>
      <c r="C246" s="92"/>
      <c r="D246" s="94" t="s">
        <v>258</v>
      </c>
      <c r="E246" s="95">
        <v>-90</v>
      </c>
      <c r="F246" s="90"/>
      <c r="G246" s="129">
        <f t="shared" si="38"/>
        <v>75120.52999999997</v>
      </c>
      <c r="H246" s="62">
        <f t="shared" si="48"/>
        <v>-4.5</v>
      </c>
      <c r="I246" s="62">
        <f t="shared" si="48"/>
        <v>-4.5</v>
      </c>
      <c r="J246" s="61">
        <f t="shared" si="48"/>
        <v>-4.5</v>
      </c>
      <c r="K246" s="62">
        <f t="shared" si="48"/>
        <v>-4.5</v>
      </c>
      <c r="L246" s="62">
        <f t="shared" si="48"/>
        <v>-4.5</v>
      </c>
      <c r="M246" s="62">
        <f t="shared" si="48"/>
        <v>-4.5</v>
      </c>
      <c r="N246" s="62">
        <f t="shared" si="48"/>
        <v>-4.5</v>
      </c>
      <c r="O246" s="62">
        <f t="shared" si="48"/>
        <v>-4.5</v>
      </c>
      <c r="P246" s="62">
        <f t="shared" si="48"/>
        <v>-4.5</v>
      </c>
      <c r="Q246" s="62">
        <f t="shared" si="48"/>
        <v>-4.5</v>
      </c>
      <c r="R246" s="62">
        <f t="shared" si="48"/>
        <v>-4.5</v>
      </c>
      <c r="S246" s="62">
        <f t="shared" si="48"/>
        <v>-4.5</v>
      </c>
      <c r="T246" s="62">
        <f t="shared" si="48"/>
        <v>-4.5</v>
      </c>
      <c r="U246" s="62">
        <f t="shared" si="48"/>
        <v>-4.5</v>
      </c>
      <c r="V246" s="62">
        <f t="shared" si="48"/>
        <v>-4.5</v>
      </c>
      <c r="W246" s="62">
        <f t="shared" si="48"/>
        <v>-4.5</v>
      </c>
      <c r="X246" s="62">
        <f t="shared" si="49"/>
        <v>-4.5</v>
      </c>
      <c r="Y246" s="62">
        <f t="shared" si="49"/>
        <v>-4.5</v>
      </c>
      <c r="Z246" s="62">
        <f t="shared" si="49"/>
        <v>-4.5</v>
      </c>
      <c r="AA246" s="62">
        <f t="shared" si="49"/>
        <v>-4.5</v>
      </c>
      <c r="AB246" s="72"/>
      <c r="AC246" s="73">
        <f t="shared" si="51"/>
        <v>-90</v>
      </c>
      <c r="AD246" s="64">
        <f t="shared" si="37"/>
        <v>0</v>
      </c>
    </row>
    <row r="247" spans="1:30" x14ac:dyDescent="0.3">
      <c r="A247" s="92">
        <v>45685</v>
      </c>
      <c r="B247" s="93" t="s">
        <v>171</v>
      </c>
      <c r="C247" s="92"/>
      <c r="D247" s="94" t="s">
        <v>258</v>
      </c>
      <c r="E247" s="95">
        <v>-90</v>
      </c>
      <c r="F247" s="90"/>
      <c r="G247" s="129">
        <f t="shared" si="38"/>
        <v>75030.52999999997</v>
      </c>
      <c r="H247" s="62">
        <f t="shared" si="48"/>
        <v>-4.5</v>
      </c>
      <c r="I247" s="62">
        <f t="shared" si="48"/>
        <v>-4.5</v>
      </c>
      <c r="J247" s="61">
        <f t="shared" si="48"/>
        <v>-4.5</v>
      </c>
      <c r="K247" s="62">
        <f t="shared" si="48"/>
        <v>-4.5</v>
      </c>
      <c r="L247" s="62">
        <f t="shared" si="48"/>
        <v>-4.5</v>
      </c>
      <c r="M247" s="62">
        <f t="shared" si="48"/>
        <v>-4.5</v>
      </c>
      <c r="N247" s="62">
        <f t="shared" si="48"/>
        <v>-4.5</v>
      </c>
      <c r="O247" s="62">
        <f t="shared" si="48"/>
        <v>-4.5</v>
      </c>
      <c r="P247" s="62">
        <f t="shared" si="48"/>
        <v>-4.5</v>
      </c>
      <c r="Q247" s="62">
        <f t="shared" si="48"/>
        <v>-4.5</v>
      </c>
      <c r="R247" s="62">
        <f t="shared" si="48"/>
        <v>-4.5</v>
      </c>
      <c r="S247" s="62">
        <f t="shared" si="48"/>
        <v>-4.5</v>
      </c>
      <c r="T247" s="62">
        <f t="shared" si="48"/>
        <v>-4.5</v>
      </c>
      <c r="U247" s="62">
        <f t="shared" si="48"/>
        <v>-4.5</v>
      </c>
      <c r="V247" s="62">
        <f t="shared" si="48"/>
        <v>-4.5</v>
      </c>
      <c r="W247" s="62">
        <f t="shared" si="48"/>
        <v>-4.5</v>
      </c>
      <c r="X247" s="62">
        <f t="shared" si="49"/>
        <v>-4.5</v>
      </c>
      <c r="Y247" s="62">
        <f t="shared" si="49"/>
        <v>-4.5</v>
      </c>
      <c r="Z247" s="62">
        <f t="shared" si="49"/>
        <v>-4.5</v>
      </c>
      <c r="AA247" s="62">
        <f t="shared" si="49"/>
        <v>-4.5</v>
      </c>
      <c r="AB247" s="72"/>
      <c r="AC247" s="73">
        <f t="shared" si="51"/>
        <v>-90</v>
      </c>
      <c r="AD247" s="64">
        <f t="shared" si="37"/>
        <v>0</v>
      </c>
    </row>
    <row r="248" spans="1:30" x14ac:dyDescent="0.3">
      <c r="A248" s="92">
        <v>45685</v>
      </c>
      <c r="B248" s="93" t="s">
        <v>171</v>
      </c>
      <c r="C248" s="92"/>
      <c r="D248" s="94" t="s">
        <v>193</v>
      </c>
      <c r="E248" s="95">
        <v>-96.41</v>
      </c>
      <c r="F248" s="90"/>
      <c r="G248" s="129">
        <f t="shared" si="38"/>
        <v>74934.119999999966</v>
      </c>
      <c r="H248" s="62">
        <f t="shared" si="48"/>
        <v>-4.8205</v>
      </c>
      <c r="I248" s="62">
        <f t="shared" si="48"/>
        <v>-4.8205</v>
      </c>
      <c r="J248" s="61">
        <f t="shared" si="48"/>
        <v>-4.8205</v>
      </c>
      <c r="K248" s="62">
        <f t="shared" si="48"/>
        <v>-4.8205</v>
      </c>
      <c r="L248" s="62">
        <f t="shared" si="48"/>
        <v>-4.8205</v>
      </c>
      <c r="M248" s="62">
        <f t="shared" si="48"/>
        <v>-4.8205</v>
      </c>
      <c r="N248" s="62">
        <f t="shared" si="48"/>
        <v>-4.8205</v>
      </c>
      <c r="O248" s="62">
        <f t="shared" si="48"/>
        <v>-4.8205</v>
      </c>
      <c r="P248" s="62">
        <f t="shared" si="48"/>
        <v>-4.8205</v>
      </c>
      <c r="Q248" s="62">
        <f t="shared" si="48"/>
        <v>-4.8205</v>
      </c>
      <c r="R248" s="62">
        <f t="shared" si="48"/>
        <v>-4.8205</v>
      </c>
      <c r="S248" s="62">
        <f t="shared" si="48"/>
        <v>-4.8205</v>
      </c>
      <c r="T248" s="62">
        <f t="shared" si="48"/>
        <v>-4.8205</v>
      </c>
      <c r="U248" s="62">
        <f t="shared" si="48"/>
        <v>-4.8205</v>
      </c>
      <c r="V248" s="62">
        <f t="shared" si="48"/>
        <v>-4.8205</v>
      </c>
      <c r="W248" s="62">
        <f t="shared" si="48"/>
        <v>-4.8205</v>
      </c>
      <c r="X248" s="62">
        <f t="shared" si="49"/>
        <v>-4.8205</v>
      </c>
      <c r="Y248" s="62">
        <f t="shared" si="49"/>
        <v>-4.8205</v>
      </c>
      <c r="Z248" s="62">
        <f t="shared" si="49"/>
        <v>-4.8205</v>
      </c>
      <c r="AA248" s="62">
        <f t="shared" si="49"/>
        <v>-4.8205</v>
      </c>
      <c r="AB248" s="72"/>
      <c r="AC248" s="73">
        <f t="shared" si="51"/>
        <v>-96.409999999999982</v>
      </c>
      <c r="AD248" s="64">
        <f t="shared" si="37"/>
        <v>0</v>
      </c>
    </row>
    <row r="249" spans="1:30" x14ac:dyDescent="0.3">
      <c r="A249" s="92">
        <v>45685</v>
      </c>
      <c r="B249" s="93" t="s">
        <v>171</v>
      </c>
      <c r="C249" s="92"/>
      <c r="D249" s="94" t="s">
        <v>287</v>
      </c>
      <c r="E249" s="95">
        <v>-98.69</v>
      </c>
      <c r="F249" s="90"/>
      <c r="G249" s="129">
        <f t="shared" si="38"/>
        <v>74835.429999999964</v>
      </c>
      <c r="H249" s="62">
        <f t="shared" si="48"/>
        <v>-4.9344999999999999</v>
      </c>
      <c r="I249" s="62">
        <f t="shared" si="48"/>
        <v>-4.9344999999999999</v>
      </c>
      <c r="J249" s="61">
        <f t="shared" si="48"/>
        <v>-4.9344999999999999</v>
      </c>
      <c r="K249" s="62">
        <f t="shared" si="48"/>
        <v>-4.9344999999999999</v>
      </c>
      <c r="L249" s="62">
        <f t="shared" si="48"/>
        <v>-4.9344999999999999</v>
      </c>
      <c r="M249" s="62">
        <f t="shared" si="48"/>
        <v>-4.9344999999999999</v>
      </c>
      <c r="N249" s="62">
        <f t="shared" si="48"/>
        <v>-4.9344999999999999</v>
      </c>
      <c r="O249" s="62">
        <f t="shared" si="48"/>
        <v>-4.9344999999999999</v>
      </c>
      <c r="P249" s="62">
        <f t="shared" si="48"/>
        <v>-4.9344999999999999</v>
      </c>
      <c r="Q249" s="62">
        <f t="shared" si="48"/>
        <v>-4.9344999999999999</v>
      </c>
      <c r="R249" s="62">
        <f t="shared" si="48"/>
        <v>-4.9344999999999999</v>
      </c>
      <c r="S249" s="62">
        <f t="shared" si="48"/>
        <v>-4.9344999999999999</v>
      </c>
      <c r="T249" s="62">
        <f t="shared" si="48"/>
        <v>-4.9344999999999999</v>
      </c>
      <c r="U249" s="62">
        <f t="shared" si="48"/>
        <v>-4.9344999999999999</v>
      </c>
      <c r="V249" s="62">
        <f t="shared" si="48"/>
        <v>-4.9344999999999999</v>
      </c>
      <c r="W249" s="62">
        <f t="shared" si="48"/>
        <v>-4.9344999999999999</v>
      </c>
      <c r="X249" s="62">
        <f t="shared" si="49"/>
        <v>-4.9344999999999999</v>
      </c>
      <c r="Y249" s="62">
        <f t="shared" si="49"/>
        <v>-4.9344999999999999</v>
      </c>
      <c r="Z249" s="62">
        <f t="shared" si="49"/>
        <v>-4.9344999999999999</v>
      </c>
      <c r="AA249" s="62">
        <f t="shared" si="49"/>
        <v>-4.9344999999999999</v>
      </c>
      <c r="AB249" s="72"/>
      <c r="AC249" s="73">
        <f t="shared" si="51"/>
        <v>-98.69</v>
      </c>
      <c r="AD249" s="64">
        <f t="shared" si="37"/>
        <v>0</v>
      </c>
    </row>
    <row r="250" spans="1:30" x14ac:dyDescent="0.3">
      <c r="A250" s="92">
        <v>45685</v>
      </c>
      <c r="B250" s="93" t="s">
        <v>171</v>
      </c>
      <c r="C250" s="92"/>
      <c r="D250" s="94" t="s">
        <v>199</v>
      </c>
      <c r="E250" s="95">
        <v>-110.95</v>
      </c>
      <c r="F250" s="90"/>
      <c r="G250" s="129">
        <f t="shared" si="38"/>
        <v>74724.479999999967</v>
      </c>
      <c r="H250" s="62">
        <f t="shared" si="48"/>
        <v>-5.5475000000000003</v>
      </c>
      <c r="I250" s="62">
        <f t="shared" si="48"/>
        <v>-5.5475000000000003</v>
      </c>
      <c r="J250" s="61">
        <f t="shared" si="48"/>
        <v>-5.5475000000000003</v>
      </c>
      <c r="K250" s="62">
        <f t="shared" si="48"/>
        <v>-5.5475000000000003</v>
      </c>
      <c r="L250" s="62">
        <f t="shared" si="48"/>
        <v>-5.5475000000000003</v>
      </c>
      <c r="M250" s="62">
        <f t="shared" si="48"/>
        <v>-5.5475000000000003</v>
      </c>
      <c r="N250" s="62">
        <f t="shared" si="48"/>
        <v>-5.5475000000000003</v>
      </c>
      <c r="O250" s="62">
        <f t="shared" si="48"/>
        <v>-5.5475000000000003</v>
      </c>
      <c r="P250" s="62">
        <f t="shared" si="48"/>
        <v>-5.5475000000000003</v>
      </c>
      <c r="Q250" s="62">
        <f t="shared" si="48"/>
        <v>-5.5475000000000003</v>
      </c>
      <c r="R250" s="62">
        <f t="shared" si="48"/>
        <v>-5.5475000000000003</v>
      </c>
      <c r="S250" s="62">
        <f t="shared" si="48"/>
        <v>-5.5475000000000003</v>
      </c>
      <c r="T250" s="62">
        <f t="shared" si="48"/>
        <v>-5.5475000000000003</v>
      </c>
      <c r="U250" s="62">
        <f t="shared" si="48"/>
        <v>-5.5475000000000003</v>
      </c>
      <c r="V250" s="62">
        <f t="shared" si="48"/>
        <v>-5.5475000000000003</v>
      </c>
      <c r="W250" s="62">
        <f t="shared" si="48"/>
        <v>-5.5475000000000003</v>
      </c>
      <c r="X250" s="62">
        <f t="shared" si="49"/>
        <v>-5.5475000000000003</v>
      </c>
      <c r="Y250" s="62">
        <f t="shared" si="49"/>
        <v>-5.5475000000000003</v>
      </c>
      <c r="Z250" s="62">
        <f t="shared" si="49"/>
        <v>-5.5475000000000003</v>
      </c>
      <c r="AA250" s="62">
        <f t="shared" si="49"/>
        <v>-5.5475000000000003</v>
      </c>
      <c r="AB250" s="72"/>
      <c r="AC250" s="73">
        <f t="shared" si="51"/>
        <v>-110.95</v>
      </c>
      <c r="AD250" s="64">
        <f t="shared" si="37"/>
        <v>0</v>
      </c>
    </row>
    <row r="251" spans="1:30" x14ac:dyDescent="0.3">
      <c r="A251" s="92">
        <v>45685</v>
      </c>
      <c r="B251" s="93" t="s">
        <v>171</v>
      </c>
      <c r="C251" s="92"/>
      <c r="D251" s="94" t="s">
        <v>258</v>
      </c>
      <c r="E251" s="95">
        <v>-120</v>
      </c>
      <c r="F251" s="90"/>
      <c r="G251" s="129">
        <f t="shared" si="38"/>
        <v>74604.479999999967</v>
      </c>
      <c r="H251" s="62">
        <f t="shared" si="48"/>
        <v>-6</v>
      </c>
      <c r="I251" s="62">
        <f t="shared" si="48"/>
        <v>-6</v>
      </c>
      <c r="J251" s="61">
        <f t="shared" si="48"/>
        <v>-6</v>
      </c>
      <c r="K251" s="62">
        <f t="shared" si="48"/>
        <v>-6</v>
      </c>
      <c r="L251" s="62">
        <f t="shared" si="48"/>
        <v>-6</v>
      </c>
      <c r="M251" s="62">
        <f t="shared" si="48"/>
        <v>-6</v>
      </c>
      <c r="N251" s="62">
        <f t="shared" si="48"/>
        <v>-6</v>
      </c>
      <c r="O251" s="62">
        <f t="shared" si="48"/>
        <v>-6</v>
      </c>
      <c r="P251" s="62">
        <f t="shared" si="48"/>
        <v>-6</v>
      </c>
      <c r="Q251" s="62">
        <f t="shared" si="48"/>
        <v>-6</v>
      </c>
      <c r="R251" s="62">
        <f t="shared" si="48"/>
        <v>-6</v>
      </c>
      <c r="S251" s="62">
        <f t="shared" si="48"/>
        <v>-6</v>
      </c>
      <c r="T251" s="62">
        <f t="shared" si="48"/>
        <v>-6</v>
      </c>
      <c r="U251" s="62">
        <f t="shared" si="48"/>
        <v>-6</v>
      </c>
      <c r="V251" s="62">
        <f t="shared" si="48"/>
        <v>-6</v>
      </c>
      <c r="W251" s="62">
        <f t="shared" si="48"/>
        <v>-6</v>
      </c>
      <c r="X251" s="62">
        <f t="shared" si="49"/>
        <v>-6</v>
      </c>
      <c r="Y251" s="62">
        <f t="shared" si="49"/>
        <v>-6</v>
      </c>
      <c r="Z251" s="62">
        <f t="shared" si="49"/>
        <v>-6</v>
      </c>
      <c r="AA251" s="62">
        <f t="shared" si="49"/>
        <v>-6</v>
      </c>
      <c r="AB251" s="72"/>
      <c r="AC251" s="73">
        <f t="shared" si="51"/>
        <v>-120</v>
      </c>
      <c r="AD251" s="64">
        <f t="shared" si="37"/>
        <v>0</v>
      </c>
    </row>
    <row r="252" spans="1:30" x14ac:dyDescent="0.3">
      <c r="A252" s="92">
        <v>45685</v>
      </c>
      <c r="B252" s="93" t="s">
        <v>171</v>
      </c>
      <c r="C252" s="92"/>
      <c r="D252" s="94" t="s">
        <v>258</v>
      </c>
      <c r="E252" s="95">
        <v>-120</v>
      </c>
      <c r="F252" s="90"/>
      <c r="G252" s="129">
        <f t="shared" si="38"/>
        <v>74484.479999999967</v>
      </c>
      <c r="H252" s="62">
        <f t="shared" si="48"/>
        <v>-6</v>
      </c>
      <c r="I252" s="62">
        <f t="shared" si="48"/>
        <v>-6</v>
      </c>
      <c r="J252" s="61">
        <f t="shared" si="48"/>
        <v>-6</v>
      </c>
      <c r="K252" s="62">
        <f t="shared" si="48"/>
        <v>-6</v>
      </c>
      <c r="L252" s="62">
        <f t="shared" si="48"/>
        <v>-6</v>
      </c>
      <c r="M252" s="62">
        <f t="shared" si="48"/>
        <v>-6</v>
      </c>
      <c r="N252" s="62">
        <f t="shared" si="48"/>
        <v>-6</v>
      </c>
      <c r="O252" s="62">
        <f t="shared" si="48"/>
        <v>-6</v>
      </c>
      <c r="P252" s="62">
        <f t="shared" si="48"/>
        <v>-6</v>
      </c>
      <c r="Q252" s="62">
        <f t="shared" si="48"/>
        <v>-6</v>
      </c>
      <c r="R252" s="62">
        <f t="shared" si="48"/>
        <v>-6</v>
      </c>
      <c r="S252" s="62">
        <f t="shared" si="48"/>
        <v>-6</v>
      </c>
      <c r="T252" s="62">
        <f t="shared" si="48"/>
        <v>-6</v>
      </c>
      <c r="U252" s="62">
        <f t="shared" si="48"/>
        <v>-6</v>
      </c>
      <c r="V252" s="62">
        <f t="shared" si="48"/>
        <v>-6</v>
      </c>
      <c r="W252" s="62">
        <f t="shared" si="48"/>
        <v>-6</v>
      </c>
      <c r="X252" s="62">
        <f t="shared" si="49"/>
        <v>-6</v>
      </c>
      <c r="Y252" s="62">
        <f t="shared" si="49"/>
        <v>-6</v>
      </c>
      <c r="Z252" s="62">
        <f t="shared" si="49"/>
        <v>-6</v>
      </c>
      <c r="AA252" s="62">
        <f t="shared" si="49"/>
        <v>-6</v>
      </c>
      <c r="AB252" s="72"/>
      <c r="AC252" s="73">
        <f t="shared" si="51"/>
        <v>-120</v>
      </c>
      <c r="AD252" s="64">
        <f t="shared" si="37"/>
        <v>0</v>
      </c>
    </row>
    <row r="253" spans="1:30" x14ac:dyDescent="0.3">
      <c r="A253" s="92">
        <v>45685</v>
      </c>
      <c r="B253" s="93" t="s">
        <v>171</v>
      </c>
      <c r="C253" s="92"/>
      <c r="D253" s="94" t="s">
        <v>248</v>
      </c>
      <c r="E253" s="95">
        <v>-123.9</v>
      </c>
      <c r="F253" s="90"/>
      <c r="G253" s="129">
        <f t="shared" si="38"/>
        <v>74360.579999999973</v>
      </c>
      <c r="H253" s="62">
        <f t="shared" si="48"/>
        <v>-6.1950000000000003</v>
      </c>
      <c r="I253" s="62">
        <f t="shared" si="48"/>
        <v>-6.1950000000000003</v>
      </c>
      <c r="J253" s="61">
        <f t="shared" si="48"/>
        <v>-6.1950000000000003</v>
      </c>
      <c r="K253" s="62">
        <f t="shared" si="48"/>
        <v>-6.1950000000000003</v>
      </c>
      <c r="L253" s="62">
        <f t="shared" si="48"/>
        <v>-6.1950000000000003</v>
      </c>
      <c r="M253" s="62">
        <f t="shared" si="48"/>
        <v>-6.1950000000000003</v>
      </c>
      <c r="N253" s="62">
        <f t="shared" si="48"/>
        <v>-6.1950000000000003</v>
      </c>
      <c r="O253" s="62">
        <f t="shared" si="48"/>
        <v>-6.1950000000000003</v>
      </c>
      <c r="P253" s="62">
        <f t="shared" si="48"/>
        <v>-6.1950000000000003</v>
      </c>
      <c r="Q253" s="62">
        <f t="shared" si="48"/>
        <v>-6.1950000000000003</v>
      </c>
      <c r="R253" s="62">
        <f t="shared" si="48"/>
        <v>-6.1950000000000003</v>
      </c>
      <c r="S253" s="62">
        <f t="shared" si="48"/>
        <v>-6.1950000000000003</v>
      </c>
      <c r="T253" s="62">
        <f t="shared" si="48"/>
        <v>-6.1950000000000003</v>
      </c>
      <c r="U253" s="62">
        <f t="shared" si="48"/>
        <v>-6.1950000000000003</v>
      </c>
      <c r="V253" s="62">
        <f t="shared" si="48"/>
        <v>-6.1950000000000003</v>
      </c>
      <c r="W253" s="62">
        <f t="shared" si="48"/>
        <v>-6.1950000000000003</v>
      </c>
      <c r="X253" s="62">
        <f t="shared" si="49"/>
        <v>-6.1950000000000003</v>
      </c>
      <c r="Y253" s="62">
        <f t="shared" si="49"/>
        <v>-6.1950000000000003</v>
      </c>
      <c r="Z253" s="62">
        <f t="shared" si="49"/>
        <v>-6.1950000000000003</v>
      </c>
      <c r="AA253" s="62">
        <f t="shared" si="49"/>
        <v>-6.1950000000000003</v>
      </c>
      <c r="AB253" s="72"/>
      <c r="AC253" s="73">
        <f t="shared" si="51"/>
        <v>-123.89999999999995</v>
      </c>
      <c r="AD253" s="64">
        <f t="shared" si="37"/>
        <v>0</v>
      </c>
    </row>
    <row r="254" spans="1:30" x14ac:dyDescent="0.3">
      <c r="A254" s="92">
        <v>45685</v>
      </c>
      <c r="B254" s="93" t="s">
        <v>171</v>
      </c>
      <c r="C254" s="92"/>
      <c r="D254" s="94" t="s">
        <v>288</v>
      </c>
      <c r="E254" s="95">
        <v>-125.99</v>
      </c>
      <c r="F254" s="90"/>
      <c r="G254" s="129">
        <f t="shared" si="38"/>
        <v>74234.589999999967</v>
      </c>
      <c r="H254" s="62">
        <f t="shared" ref="H254:W259" si="52">$E254/19</f>
        <v>-6.6310526315789469</v>
      </c>
      <c r="I254" s="62">
        <f t="shared" si="52"/>
        <v>-6.6310526315789469</v>
      </c>
      <c r="J254" s="151" t="s">
        <v>299</v>
      </c>
      <c r="K254" s="62">
        <f t="shared" si="52"/>
        <v>-6.6310526315789469</v>
      </c>
      <c r="L254" s="62">
        <f t="shared" si="52"/>
        <v>-6.6310526315789469</v>
      </c>
      <c r="M254" s="62">
        <f t="shared" si="52"/>
        <v>-6.6310526315789469</v>
      </c>
      <c r="N254" s="62">
        <f t="shared" si="52"/>
        <v>-6.6310526315789469</v>
      </c>
      <c r="O254" s="62">
        <f t="shared" si="52"/>
        <v>-6.6310526315789469</v>
      </c>
      <c r="P254" s="62">
        <f t="shared" si="52"/>
        <v>-6.6310526315789469</v>
      </c>
      <c r="Q254" s="62">
        <f t="shared" si="52"/>
        <v>-6.6310526315789469</v>
      </c>
      <c r="R254" s="62">
        <f t="shared" si="52"/>
        <v>-6.6310526315789469</v>
      </c>
      <c r="S254" s="62">
        <f t="shared" si="52"/>
        <v>-6.6310526315789469</v>
      </c>
      <c r="T254" s="62">
        <f t="shared" si="52"/>
        <v>-6.6310526315789469</v>
      </c>
      <c r="U254" s="62">
        <f t="shared" si="52"/>
        <v>-6.6310526315789469</v>
      </c>
      <c r="V254" s="62">
        <f t="shared" si="52"/>
        <v>-6.6310526315789469</v>
      </c>
      <c r="W254" s="62">
        <f t="shared" si="52"/>
        <v>-6.6310526315789469</v>
      </c>
      <c r="X254" s="62">
        <f t="shared" ref="X254:AA259" si="53">$E254/19</f>
        <v>-6.6310526315789469</v>
      </c>
      <c r="Y254" s="62">
        <f t="shared" si="53"/>
        <v>-6.6310526315789469</v>
      </c>
      <c r="Z254" s="62">
        <f t="shared" si="53"/>
        <v>-6.6310526315789469</v>
      </c>
      <c r="AA254" s="62">
        <f t="shared" si="53"/>
        <v>-6.6310526315789469</v>
      </c>
      <c r="AB254" s="72"/>
      <c r="AC254" s="73">
        <f t="shared" si="51"/>
        <v>-125.99000000000005</v>
      </c>
      <c r="AD254" s="64">
        <f t="shared" si="37"/>
        <v>0</v>
      </c>
    </row>
    <row r="255" spans="1:30" x14ac:dyDescent="0.3">
      <c r="A255" s="92">
        <v>45685</v>
      </c>
      <c r="B255" s="93" t="s">
        <v>171</v>
      </c>
      <c r="C255" s="92"/>
      <c r="D255" s="94" t="s">
        <v>248</v>
      </c>
      <c r="E255" s="95">
        <v>-138.44999999999999</v>
      </c>
      <c r="F255" s="90"/>
      <c r="G255" s="129">
        <f t="shared" si="38"/>
        <v>74096.13999999997</v>
      </c>
      <c r="H255" s="62">
        <f t="shared" si="52"/>
        <v>-7.2868421052631573</v>
      </c>
      <c r="I255" s="62">
        <f t="shared" si="52"/>
        <v>-7.2868421052631573</v>
      </c>
      <c r="J255" s="151" t="s">
        <v>299</v>
      </c>
      <c r="K255" s="62">
        <f t="shared" si="52"/>
        <v>-7.2868421052631573</v>
      </c>
      <c r="L255" s="62">
        <f t="shared" si="52"/>
        <v>-7.2868421052631573</v>
      </c>
      <c r="M255" s="62">
        <f t="shared" si="52"/>
        <v>-7.2868421052631573</v>
      </c>
      <c r="N255" s="62">
        <f t="shared" si="52"/>
        <v>-7.2868421052631573</v>
      </c>
      <c r="O255" s="62">
        <f t="shared" si="52"/>
        <v>-7.2868421052631573</v>
      </c>
      <c r="P255" s="62">
        <f t="shared" si="52"/>
        <v>-7.2868421052631573</v>
      </c>
      <c r="Q255" s="62">
        <f t="shared" si="52"/>
        <v>-7.2868421052631573</v>
      </c>
      <c r="R255" s="62">
        <f t="shared" si="52"/>
        <v>-7.2868421052631573</v>
      </c>
      <c r="S255" s="62">
        <f t="shared" si="52"/>
        <v>-7.2868421052631573</v>
      </c>
      <c r="T255" s="62">
        <f t="shared" si="52"/>
        <v>-7.2868421052631573</v>
      </c>
      <c r="U255" s="62">
        <f t="shared" si="52"/>
        <v>-7.2868421052631573</v>
      </c>
      <c r="V255" s="62">
        <f t="shared" si="52"/>
        <v>-7.2868421052631573</v>
      </c>
      <c r="W255" s="62">
        <f t="shared" si="52"/>
        <v>-7.2868421052631573</v>
      </c>
      <c r="X255" s="62">
        <f t="shared" si="53"/>
        <v>-7.2868421052631573</v>
      </c>
      <c r="Y255" s="62">
        <f t="shared" si="53"/>
        <v>-7.2868421052631573</v>
      </c>
      <c r="Z255" s="62">
        <f t="shared" si="53"/>
        <v>-7.2868421052631573</v>
      </c>
      <c r="AA255" s="62">
        <f t="shared" si="53"/>
        <v>-7.2868421052631573</v>
      </c>
      <c r="AB255" s="72"/>
      <c r="AC255" s="73">
        <f t="shared" si="51"/>
        <v>-138.45000000000002</v>
      </c>
      <c r="AD255" s="64">
        <f t="shared" si="37"/>
        <v>0</v>
      </c>
    </row>
    <row r="256" spans="1:30" x14ac:dyDescent="0.3">
      <c r="A256" s="92">
        <v>45685</v>
      </c>
      <c r="B256" s="93" t="s">
        <v>171</v>
      </c>
      <c r="C256" s="92"/>
      <c r="D256" s="94" t="s">
        <v>289</v>
      </c>
      <c r="E256" s="95">
        <v>-178.01</v>
      </c>
      <c r="F256" s="90"/>
      <c r="G256" s="129">
        <f t="shared" si="38"/>
        <v>73918.129999999976</v>
      </c>
      <c r="H256" s="62">
        <f t="shared" si="48"/>
        <v>-8.9004999999999992</v>
      </c>
      <c r="I256" s="62">
        <f t="shared" si="48"/>
        <v>-8.9004999999999992</v>
      </c>
      <c r="J256" s="61">
        <f t="shared" si="48"/>
        <v>-8.9004999999999992</v>
      </c>
      <c r="K256" s="62">
        <f t="shared" si="48"/>
        <v>-8.9004999999999992</v>
      </c>
      <c r="L256" s="62">
        <f t="shared" si="48"/>
        <v>-8.9004999999999992</v>
      </c>
      <c r="M256" s="62">
        <f t="shared" si="48"/>
        <v>-8.9004999999999992</v>
      </c>
      <c r="N256" s="62">
        <f t="shared" si="48"/>
        <v>-8.9004999999999992</v>
      </c>
      <c r="O256" s="62">
        <f t="shared" si="48"/>
        <v>-8.9004999999999992</v>
      </c>
      <c r="P256" s="62">
        <f t="shared" si="48"/>
        <v>-8.9004999999999992</v>
      </c>
      <c r="Q256" s="62">
        <f t="shared" si="48"/>
        <v>-8.9004999999999992</v>
      </c>
      <c r="R256" s="62">
        <f t="shared" si="48"/>
        <v>-8.9004999999999992</v>
      </c>
      <c r="S256" s="62">
        <f t="shared" si="48"/>
        <v>-8.9004999999999992</v>
      </c>
      <c r="T256" s="62">
        <f t="shared" si="48"/>
        <v>-8.9004999999999992</v>
      </c>
      <c r="U256" s="62">
        <f t="shared" si="48"/>
        <v>-8.9004999999999992</v>
      </c>
      <c r="V256" s="62">
        <f t="shared" si="48"/>
        <v>-8.9004999999999992</v>
      </c>
      <c r="W256" s="62">
        <f t="shared" si="48"/>
        <v>-8.9004999999999992</v>
      </c>
      <c r="X256" s="62">
        <f t="shared" si="49"/>
        <v>-8.9004999999999992</v>
      </c>
      <c r="Y256" s="62">
        <f t="shared" si="49"/>
        <v>-8.9004999999999992</v>
      </c>
      <c r="Z256" s="62">
        <f t="shared" si="49"/>
        <v>-8.9004999999999992</v>
      </c>
      <c r="AA256" s="62">
        <f t="shared" si="49"/>
        <v>-8.9004999999999992</v>
      </c>
      <c r="AB256" s="72"/>
      <c r="AC256" s="73">
        <f t="shared" si="51"/>
        <v>-178.00999999999993</v>
      </c>
      <c r="AD256" s="64">
        <f t="shared" si="37"/>
        <v>0</v>
      </c>
    </row>
    <row r="257" spans="1:30" x14ac:dyDescent="0.3">
      <c r="A257" s="92">
        <v>45685</v>
      </c>
      <c r="B257" s="93" t="s">
        <v>171</v>
      </c>
      <c r="C257" s="92"/>
      <c r="D257" s="94" t="s">
        <v>199</v>
      </c>
      <c r="E257" s="95">
        <v>-199.72</v>
      </c>
      <c r="F257" s="90"/>
      <c r="G257" s="129">
        <f t="shared" si="38"/>
        <v>73718.409999999974</v>
      </c>
      <c r="H257" s="62">
        <f t="shared" si="52"/>
        <v>-10.51157894736842</v>
      </c>
      <c r="I257" s="62">
        <f t="shared" si="52"/>
        <v>-10.51157894736842</v>
      </c>
      <c r="J257" s="151" t="s">
        <v>299</v>
      </c>
      <c r="K257" s="62">
        <f t="shared" si="52"/>
        <v>-10.51157894736842</v>
      </c>
      <c r="L257" s="62">
        <f t="shared" si="52"/>
        <v>-10.51157894736842</v>
      </c>
      <c r="M257" s="62">
        <f t="shared" si="52"/>
        <v>-10.51157894736842</v>
      </c>
      <c r="N257" s="62">
        <f t="shared" si="52"/>
        <v>-10.51157894736842</v>
      </c>
      <c r="O257" s="62">
        <f t="shared" si="52"/>
        <v>-10.51157894736842</v>
      </c>
      <c r="P257" s="62">
        <f t="shared" si="52"/>
        <v>-10.51157894736842</v>
      </c>
      <c r="Q257" s="62">
        <f t="shared" si="52"/>
        <v>-10.51157894736842</v>
      </c>
      <c r="R257" s="62">
        <f t="shared" si="52"/>
        <v>-10.51157894736842</v>
      </c>
      <c r="S257" s="62">
        <f t="shared" si="52"/>
        <v>-10.51157894736842</v>
      </c>
      <c r="T257" s="62">
        <f t="shared" si="52"/>
        <v>-10.51157894736842</v>
      </c>
      <c r="U257" s="62">
        <f t="shared" si="52"/>
        <v>-10.51157894736842</v>
      </c>
      <c r="V257" s="62">
        <f t="shared" si="52"/>
        <v>-10.51157894736842</v>
      </c>
      <c r="W257" s="62">
        <f t="shared" si="52"/>
        <v>-10.51157894736842</v>
      </c>
      <c r="X257" s="62">
        <f t="shared" si="53"/>
        <v>-10.51157894736842</v>
      </c>
      <c r="Y257" s="62">
        <f t="shared" si="53"/>
        <v>-10.51157894736842</v>
      </c>
      <c r="Z257" s="62">
        <f t="shared" si="53"/>
        <v>-10.51157894736842</v>
      </c>
      <c r="AA257" s="62">
        <f t="shared" si="53"/>
        <v>-10.51157894736842</v>
      </c>
      <c r="AB257" s="72"/>
      <c r="AC257" s="73">
        <f t="shared" si="51"/>
        <v>-199.72000000000008</v>
      </c>
      <c r="AD257" s="64">
        <f t="shared" si="37"/>
        <v>0</v>
      </c>
    </row>
    <row r="258" spans="1:30" x14ac:dyDescent="0.3">
      <c r="A258" s="92">
        <v>45685</v>
      </c>
      <c r="B258" s="93" t="s">
        <v>171</v>
      </c>
      <c r="C258" s="92"/>
      <c r="D258" s="94" t="s">
        <v>195</v>
      </c>
      <c r="E258" s="95">
        <v>-213.71</v>
      </c>
      <c r="F258" s="90"/>
      <c r="G258" s="129">
        <f t="shared" si="38"/>
        <v>73504.699999999968</v>
      </c>
      <c r="H258" s="62">
        <f t="shared" ref="H258:W274" si="54">$E258/20</f>
        <v>-10.685500000000001</v>
      </c>
      <c r="I258" s="62">
        <f t="shared" si="54"/>
        <v>-10.685500000000001</v>
      </c>
      <c r="J258" s="61">
        <f t="shared" si="54"/>
        <v>-10.685500000000001</v>
      </c>
      <c r="K258" s="62">
        <f t="shared" si="54"/>
        <v>-10.685500000000001</v>
      </c>
      <c r="L258" s="62">
        <f t="shared" si="54"/>
        <v>-10.685500000000001</v>
      </c>
      <c r="M258" s="62">
        <f t="shared" si="54"/>
        <v>-10.685500000000001</v>
      </c>
      <c r="N258" s="62">
        <f t="shared" si="54"/>
        <v>-10.685500000000001</v>
      </c>
      <c r="O258" s="62">
        <f t="shared" si="54"/>
        <v>-10.685500000000001</v>
      </c>
      <c r="P258" s="62">
        <f t="shared" si="54"/>
        <v>-10.685500000000001</v>
      </c>
      <c r="Q258" s="62">
        <f t="shared" si="54"/>
        <v>-10.685500000000001</v>
      </c>
      <c r="R258" s="62">
        <f t="shared" si="54"/>
        <v>-10.685500000000001</v>
      </c>
      <c r="S258" s="62">
        <f t="shared" si="54"/>
        <v>-10.685500000000001</v>
      </c>
      <c r="T258" s="62">
        <f t="shared" si="54"/>
        <v>-10.685500000000001</v>
      </c>
      <c r="U258" s="62">
        <f t="shared" si="54"/>
        <v>-10.685500000000001</v>
      </c>
      <c r="V258" s="62">
        <f t="shared" si="54"/>
        <v>-10.685500000000001</v>
      </c>
      <c r="W258" s="62">
        <f t="shared" si="54"/>
        <v>-10.685500000000001</v>
      </c>
      <c r="X258" s="62">
        <f t="shared" si="49"/>
        <v>-10.685500000000001</v>
      </c>
      <c r="Y258" s="62">
        <f t="shared" si="49"/>
        <v>-10.685500000000001</v>
      </c>
      <c r="Z258" s="62">
        <f t="shared" si="49"/>
        <v>-10.685500000000001</v>
      </c>
      <c r="AA258" s="62">
        <f t="shared" si="49"/>
        <v>-10.685500000000001</v>
      </c>
      <c r="AB258" s="72"/>
      <c r="AC258" s="73">
        <f t="shared" si="51"/>
        <v>-213.70999999999995</v>
      </c>
      <c r="AD258" s="64">
        <f t="shared" si="37"/>
        <v>0</v>
      </c>
    </row>
    <row r="259" spans="1:30" x14ac:dyDescent="0.3">
      <c r="A259" s="92">
        <v>45685</v>
      </c>
      <c r="B259" s="93" t="s">
        <v>171</v>
      </c>
      <c r="C259" s="92"/>
      <c r="D259" s="94" t="s">
        <v>248</v>
      </c>
      <c r="E259" s="95">
        <v>-221.91</v>
      </c>
      <c r="F259" s="90"/>
      <c r="G259" s="129">
        <f t="shared" si="38"/>
        <v>73282.789999999964</v>
      </c>
      <c r="H259" s="62">
        <f t="shared" si="52"/>
        <v>-11.679473684210526</v>
      </c>
      <c r="I259" s="62">
        <f t="shared" si="52"/>
        <v>-11.679473684210526</v>
      </c>
      <c r="J259" s="151" t="s">
        <v>299</v>
      </c>
      <c r="K259" s="62">
        <f t="shared" si="52"/>
        <v>-11.679473684210526</v>
      </c>
      <c r="L259" s="62">
        <f t="shared" si="52"/>
        <v>-11.679473684210526</v>
      </c>
      <c r="M259" s="62">
        <f t="shared" si="52"/>
        <v>-11.679473684210526</v>
      </c>
      <c r="N259" s="62">
        <f t="shared" si="52"/>
        <v>-11.679473684210526</v>
      </c>
      <c r="O259" s="62">
        <f t="shared" si="52"/>
        <v>-11.679473684210526</v>
      </c>
      <c r="P259" s="62">
        <f t="shared" si="52"/>
        <v>-11.679473684210526</v>
      </c>
      <c r="Q259" s="62">
        <f t="shared" si="52"/>
        <v>-11.679473684210526</v>
      </c>
      <c r="R259" s="62">
        <f t="shared" si="52"/>
        <v>-11.679473684210526</v>
      </c>
      <c r="S259" s="62">
        <f t="shared" si="52"/>
        <v>-11.679473684210526</v>
      </c>
      <c r="T259" s="62">
        <f t="shared" si="52"/>
        <v>-11.679473684210526</v>
      </c>
      <c r="U259" s="62">
        <f t="shared" si="52"/>
        <v>-11.679473684210526</v>
      </c>
      <c r="V259" s="62">
        <f t="shared" si="52"/>
        <v>-11.679473684210526</v>
      </c>
      <c r="W259" s="62">
        <f t="shared" si="52"/>
        <v>-11.679473684210526</v>
      </c>
      <c r="X259" s="62">
        <f t="shared" si="53"/>
        <v>-11.679473684210526</v>
      </c>
      <c r="Y259" s="62">
        <f t="shared" si="53"/>
        <v>-11.679473684210526</v>
      </c>
      <c r="Z259" s="62">
        <f t="shared" si="53"/>
        <v>-11.679473684210526</v>
      </c>
      <c r="AA259" s="62">
        <f t="shared" si="53"/>
        <v>-11.679473684210526</v>
      </c>
      <c r="AB259" s="72"/>
      <c r="AC259" s="73">
        <f t="shared" si="51"/>
        <v>-221.91000000000005</v>
      </c>
      <c r="AD259" s="64">
        <f t="shared" si="37"/>
        <v>0</v>
      </c>
    </row>
    <row r="260" spans="1:30" x14ac:dyDescent="0.3">
      <c r="A260" s="92">
        <v>45685</v>
      </c>
      <c r="B260" s="93" t="s">
        <v>171</v>
      </c>
      <c r="C260" s="92"/>
      <c r="D260" s="94" t="s">
        <v>290</v>
      </c>
      <c r="E260" s="95">
        <v>-221.08</v>
      </c>
      <c r="F260" s="90"/>
      <c r="G260" s="129">
        <f t="shared" si="38"/>
        <v>73061.709999999963</v>
      </c>
      <c r="H260" s="62">
        <f t="shared" si="54"/>
        <v>-11.054</v>
      </c>
      <c r="I260" s="62">
        <f t="shared" si="54"/>
        <v>-11.054</v>
      </c>
      <c r="J260" s="61">
        <f t="shared" si="54"/>
        <v>-11.054</v>
      </c>
      <c r="K260" s="62">
        <f t="shared" si="54"/>
        <v>-11.054</v>
      </c>
      <c r="L260" s="62">
        <f t="shared" si="54"/>
        <v>-11.054</v>
      </c>
      <c r="M260" s="62">
        <f t="shared" si="54"/>
        <v>-11.054</v>
      </c>
      <c r="N260" s="62">
        <f t="shared" si="54"/>
        <v>-11.054</v>
      </c>
      <c r="O260" s="62">
        <f t="shared" si="54"/>
        <v>-11.054</v>
      </c>
      <c r="P260" s="62">
        <f t="shared" si="54"/>
        <v>-11.054</v>
      </c>
      <c r="Q260" s="62">
        <f t="shared" si="54"/>
        <v>-11.054</v>
      </c>
      <c r="R260" s="62">
        <f t="shared" si="54"/>
        <v>-11.054</v>
      </c>
      <c r="S260" s="62">
        <f t="shared" si="54"/>
        <v>-11.054</v>
      </c>
      <c r="T260" s="62">
        <f t="shared" si="54"/>
        <v>-11.054</v>
      </c>
      <c r="U260" s="62">
        <f t="shared" si="54"/>
        <v>-11.054</v>
      </c>
      <c r="V260" s="62">
        <f t="shared" si="54"/>
        <v>-11.054</v>
      </c>
      <c r="W260" s="62">
        <f t="shared" si="54"/>
        <v>-11.054</v>
      </c>
      <c r="X260" s="62">
        <f t="shared" si="49"/>
        <v>-11.054</v>
      </c>
      <c r="Y260" s="62">
        <f t="shared" si="49"/>
        <v>-11.054</v>
      </c>
      <c r="Z260" s="62">
        <f t="shared" si="49"/>
        <v>-11.054</v>
      </c>
      <c r="AA260" s="62">
        <f t="shared" si="49"/>
        <v>-11.054</v>
      </c>
      <c r="AB260" s="72"/>
      <c r="AC260" s="73">
        <f t="shared" si="51"/>
        <v>-221.08</v>
      </c>
      <c r="AD260" s="64">
        <f t="shared" si="37"/>
        <v>0</v>
      </c>
    </row>
    <row r="261" spans="1:30" x14ac:dyDescent="0.3">
      <c r="A261" s="92">
        <v>45685</v>
      </c>
      <c r="B261" s="93" t="s">
        <v>171</v>
      </c>
      <c r="C261" s="92"/>
      <c r="D261" s="94" t="s">
        <v>291</v>
      </c>
      <c r="E261" s="95">
        <v>-234.23</v>
      </c>
      <c r="F261" s="90"/>
      <c r="G261" s="129">
        <f t="shared" si="38"/>
        <v>72827.479999999967</v>
      </c>
      <c r="H261" s="62">
        <f t="shared" si="54"/>
        <v>-11.711499999999999</v>
      </c>
      <c r="I261" s="62">
        <f t="shared" si="54"/>
        <v>-11.711499999999999</v>
      </c>
      <c r="J261" s="61">
        <f t="shared" si="54"/>
        <v>-11.711499999999999</v>
      </c>
      <c r="K261" s="62">
        <f t="shared" si="54"/>
        <v>-11.711499999999999</v>
      </c>
      <c r="L261" s="62">
        <f t="shared" si="54"/>
        <v>-11.711499999999999</v>
      </c>
      <c r="M261" s="62">
        <f t="shared" si="54"/>
        <v>-11.711499999999999</v>
      </c>
      <c r="N261" s="62">
        <f t="shared" si="54"/>
        <v>-11.711499999999999</v>
      </c>
      <c r="O261" s="62">
        <f t="shared" si="54"/>
        <v>-11.711499999999999</v>
      </c>
      <c r="P261" s="62">
        <f t="shared" si="54"/>
        <v>-11.711499999999999</v>
      </c>
      <c r="Q261" s="62">
        <f t="shared" si="54"/>
        <v>-11.711499999999999</v>
      </c>
      <c r="R261" s="62">
        <f t="shared" si="54"/>
        <v>-11.711499999999999</v>
      </c>
      <c r="S261" s="62">
        <f t="shared" si="54"/>
        <v>-11.711499999999999</v>
      </c>
      <c r="T261" s="62">
        <f t="shared" si="54"/>
        <v>-11.711499999999999</v>
      </c>
      <c r="U261" s="62">
        <f t="shared" si="54"/>
        <v>-11.711499999999999</v>
      </c>
      <c r="V261" s="62">
        <f t="shared" si="54"/>
        <v>-11.711499999999999</v>
      </c>
      <c r="W261" s="62">
        <f t="shared" si="54"/>
        <v>-11.711499999999999</v>
      </c>
      <c r="X261" s="62">
        <f t="shared" si="49"/>
        <v>-11.711499999999999</v>
      </c>
      <c r="Y261" s="62">
        <f t="shared" si="49"/>
        <v>-11.711499999999999</v>
      </c>
      <c r="Z261" s="62">
        <f t="shared" si="49"/>
        <v>-11.711499999999999</v>
      </c>
      <c r="AA261" s="62">
        <f t="shared" si="49"/>
        <v>-11.711499999999999</v>
      </c>
      <c r="AB261" s="72"/>
      <c r="AC261" s="73">
        <f t="shared" si="51"/>
        <v>-234.23</v>
      </c>
      <c r="AD261" s="64">
        <f t="shared" si="37"/>
        <v>0</v>
      </c>
    </row>
    <row r="262" spans="1:30" x14ac:dyDescent="0.3">
      <c r="A262" s="92">
        <v>45685</v>
      </c>
      <c r="B262" s="93" t="s">
        <v>171</v>
      </c>
      <c r="C262" s="92"/>
      <c r="D262" s="94" t="s">
        <v>199</v>
      </c>
      <c r="E262" s="95">
        <v>-256.14999999999998</v>
      </c>
      <c r="F262" s="90"/>
      <c r="G262" s="129">
        <f t="shared" si="38"/>
        <v>72571.329999999973</v>
      </c>
      <c r="H262" s="62">
        <f t="shared" si="54"/>
        <v>-12.807499999999999</v>
      </c>
      <c r="I262" s="62">
        <f t="shared" si="54"/>
        <v>-12.807499999999999</v>
      </c>
      <c r="J262" s="61">
        <f t="shared" si="54"/>
        <v>-12.807499999999999</v>
      </c>
      <c r="K262" s="62">
        <f t="shared" si="54"/>
        <v>-12.807499999999999</v>
      </c>
      <c r="L262" s="62">
        <f t="shared" si="54"/>
        <v>-12.807499999999999</v>
      </c>
      <c r="M262" s="62">
        <f t="shared" si="54"/>
        <v>-12.807499999999999</v>
      </c>
      <c r="N262" s="62">
        <f t="shared" si="54"/>
        <v>-12.807499999999999</v>
      </c>
      <c r="O262" s="62">
        <f t="shared" si="54"/>
        <v>-12.807499999999999</v>
      </c>
      <c r="P262" s="62">
        <f t="shared" si="54"/>
        <v>-12.807499999999999</v>
      </c>
      <c r="Q262" s="62">
        <f t="shared" si="54"/>
        <v>-12.807499999999999</v>
      </c>
      <c r="R262" s="62">
        <f t="shared" si="54"/>
        <v>-12.807499999999999</v>
      </c>
      <c r="S262" s="62">
        <f t="shared" si="54"/>
        <v>-12.807499999999999</v>
      </c>
      <c r="T262" s="62">
        <f t="shared" si="54"/>
        <v>-12.807499999999999</v>
      </c>
      <c r="U262" s="62">
        <f t="shared" si="54"/>
        <v>-12.807499999999999</v>
      </c>
      <c r="V262" s="62">
        <f t="shared" si="54"/>
        <v>-12.807499999999999</v>
      </c>
      <c r="W262" s="62">
        <f t="shared" si="54"/>
        <v>-12.807499999999999</v>
      </c>
      <c r="X262" s="62">
        <f t="shared" si="49"/>
        <v>-12.807499999999999</v>
      </c>
      <c r="Y262" s="62">
        <f t="shared" si="49"/>
        <v>-12.807499999999999</v>
      </c>
      <c r="Z262" s="62">
        <f t="shared" si="49"/>
        <v>-12.807499999999999</v>
      </c>
      <c r="AA262" s="62">
        <f t="shared" si="49"/>
        <v>-12.807499999999999</v>
      </c>
      <c r="AB262" s="72"/>
      <c r="AC262" s="73">
        <f t="shared" si="51"/>
        <v>-256.15000000000003</v>
      </c>
      <c r="AD262" s="64">
        <f t="shared" si="37"/>
        <v>0</v>
      </c>
    </row>
    <row r="263" spans="1:30" x14ac:dyDescent="0.3">
      <c r="A263" s="92">
        <v>45685</v>
      </c>
      <c r="B263" s="93" t="s">
        <v>171</v>
      </c>
      <c r="C263" s="92"/>
      <c r="D263" s="94" t="s">
        <v>291</v>
      </c>
      <c r="E263" s="95">
        <v>-259.02</v>
      </c>
      <c r="F263" s="90"/>
      <c r="G263" s="129">
        <f t="shared" si="38"/>
        <v>72312.309999999969</v>
      </c>
      <c r="H263" s="62">
        <f t="shared" si="54"/>
        <v>-12.950999999999999</v>
      </c>
      <c r="I263" s="62">
        <f t="shared" si="54"/>
        <v>-12.950999999999999</v>
      </c>
      <c r="J263" s="61">
        <f t="shared" si="54"/>
        <v>-12.950999999999999</v>
      </c>
      <c r="K263" s="62">
        <f t="shared" si="54"/>
        <v>-12.950999999999999</v>
      </c>
      <c r="L263" s="62">
        <f t="shared" si="54"/>
        <v>-12.950999999999999</v>
      </c>
      <c r="M263" s="62">
        <f t="shared" si="54"/>
        <v>-12.950999999999999</v>
      </c>
      <c r="N263" s="62">
        <f t="shared" si="54"/>
        <v>-12.950999999999999</v>
      </c>
      <c r="O263" s="62">
        <f t="shared" si="54"/>
        <v>-12.950999999999999</v>
      </c>
      <c r="P263" s="62">
        <f t="shared" si="54"/>
        <v>-12.950999999999999</v>
      </c>
      <c r="Q263" s="62">
        <f t="shared" si="54"/>
        <v>-12.950999999999999</v>
      </c>
      <c r="R263" s="62">
        <f t="shared" si="54"/>
        <v>-12.950999999999999</v>
      </c>
      <c r="S263" s="62">
        <f t="shared" si="54"/>
        <v>-12.950999999999999</v>
      </c>
      <c r="T263" s="62">
        <f t="shared" si="54"/>
        <v>-12.950999999999999</v>
      </c>
      <c r="U263" s="62">
        <f t="shared" si="54"/>
        <v>-12.950999999999999</v>
      </c>
      <c r="V263" s="62">
        <f t="shared" si="54"/>
        <v>-12.950999999999999</v>
      </c>
      <c r="W263" s="62">
        <f t="shared" si="54"/>
        <v>-12.950999999999999</v>
      </c>
      <c r="X263" s="62">
        <f t="shared" si="49"/>
        <v>-12.950999999999999</v>
      </c>
      <c r="Y263" s="62">
        <f t="shared" si="49"/>
        <v>-12.950999999999999</v>
      </c>
      <c r="Z263" s="62">
        <f t="shared" si="49"/>
        <v>-12.950999999999999</v>
      </c>
      <c r="AA263" s="62">
        <f t="shared" si="49"/>
        <v>-12.950999999999999</v>
      </c>
      <c r="AB263" s="72"/>
      <c r="AC263" s="73">
        <f t="shared" si="51"/>
        <v>-259.01999999999992</v>
      </c>
      <c r="AD263" s="64">
        <f t="shared" ref="AD263:AD326" si="55">AC263-E263</f>
        <v>0</v>
      </c>
    </row>
    <row r="264" spans="1:30" x14ac:dyDescent="0.3">
      <c r="A264" s="92">
        <v>45685</v>
      </c>
      <c r="B264" s="93" t="s">
        <v>171</v>
      </c>
      <c r="C264" s="92"/>
      <c r="D264" s="94" t="s">
        <v>292</v>
      </c>
      <c r="E264" s="95">
        <v>-290.87</v>
      </c>
      <c r="F264" s="90"/>
      <c r="G264" s="129">
        <f t="shared" ref="G264:G327" si="56">+G263+E264</f>
        <v>72021.439999999973</v>
      </c>
      <c r="H264" s="62">
        <f t="shared" ref="H264:AA264" si="57">$E264/19</f>
        <v>-15.308947368421054</v>
      </c>
      <c r="I264" s="62">
        <f t="shared" si="57"/>
        <v>-15.308947368421054</v>
      </c>
      <c r="J264" s="151" t="s">
        <v>299</v>
      </c>
      <c r="K264" s="62">
        <f t="shared" si="57"/>
        <v>-15.308947368421054</v>
      </c>
      <c r="L264" s="62">
        <f t="shared" si="57"/>
        <v>-15.308947368421054</v>
      </c>
      <c r="M264" s="62">
        <f t="shared" si="57"/>
        <v>-15.308947368421054</v>
      </c>
      <c r="N264" s="62">
        <f t="shared" si="57"/>
        <v>-15.308947368421054</v>
      </c>
      <c r="O264" s="62">
        <f t="shared" si="57"/>
        <v>-15.308947368421054</v>
      </c>
      <c r="P264" s="62">
        <f t="shared" si="57"/>
        <v>-15.308947368421054</v>
      </c>
      <c r="Q264" s="62">
        <f t="shared" si="57"/>
        <v>-15.308947368421054</v>
      </c>
      <c r="R264" s="62">
        <f t="shared" si="57"/>
        <v>-15.308947368421054</v>
      </c>
      <c r="S264" s="62">
        <f t="shared" si="57"/>
        <v>-15.308947368421054</v>
      </c>
      <c r="T264" s="62">
        <f t="shared" si="57"/>
        <v>-15.308947368421054</v>
      </c>
      <c r="U264" s="62">
        <f t="shared" si="57"/>
        <v>-15.308947368421054</v>
      </c>
      <c r="V264" s="62">
        <f t="shared" si="57"/>
        <v>-15.308947368421054</v>
      </c>
      <c r="W264" s="62">
        <f t="shared" si="57"/>
        <v>-15.308947368421054</v>
      </c>
      <c r="X264" s="62">
        <f t="shared" si="57"/>
        <v>-15.308947368421054</v>
      </c>
      <c r="Y264" s="62">
        <f t="shared" si="57"/>
        <v>-15.308947368421054</v>
      </c>
      <c r="Z264" s="62">
        <f t="shared" si="57"/>
        <v>-15.308947368421054</v>
      </c>
      <c r="AA264" s="62">
        <f t="shared" si="57"/>
        <v>-15.308947368421054</v>
      </c>
      <c r="AB264" s="72"/>
      <c r="AC264" s="73">
        <f t="shared" si="51"/>
        <v>-290.87000000000006</v>
      </c>
      <c r="AD264" s="64">
        <f t="shared" si="55"/>
        <v>0</v>
      </c>
    </row>
    <row r="265" spans="1:30" x14ac:dyDescent="0.3">
      <c r="A265" s="92">
        <v>45685</v>
      </c>
      <c r="B265" s="93" t="s">
        <v>171</v>
      </c>
      <c r="C265" s="92"/>
      <c r="D265" s="94" t="s">
        <v>293</v>
      </c>
      <c r="E265" s="95">
        <v>-310.01</v>
      </c>
      <c r="F265" s="90"/>
      <c r="G265" s="129">
        <f t="shared" si="56"/>
        <v>71711.429999999978</v>
      </c>
      <c r="H265" s="62">
        <f t="shared" si="54"/>
        <v>-15.500499999999999</v>
      </c>
      <c r="I265" s="62">
        <f t="shared" si="54"/>
        <v>-15.500499999999999</v>
      </c>
      <c r="J265" s="61">
        <f t="shared" si="54"/>
        <v>-15.500499999999999</v>
      </c>
      <c r="K265" s="62">
        <f t="shared" si="54"/>
        <v>-15.500499999999999</v>
      </c>
      <c r="L265" s="62">
        <f t="shared" si="54"/>
        <v>-15.500499999999999</v>
      </c>
      <c r="M265" s="62">
        <f t="shared" si="54"/>
        <v>-15.500499999999999</v>
      </c>
      <c r="N265" s="62">
        <f t="shared" si="54"/>
        <v>-15.500499999999999</v>
      </c>
      <c r="O265" s="62">
        <f t="shared" si="54"/>
        <v>-15.500499999999999</v>
      </c>
      <c r="P265" s="62">
        <f t="shared" si="54"/>
        <v>-15.500499999999999</v>
      </c>
      <c r="Q265" s="62">
        <f t="shared" si="54"/>
        <v>-15.500499999999999</v>
      </c>
      <c r="R265" s="62">
        <f t="shared" si="54"/>
        <v>-15.500499999999999</v>
      </c>
      <c r="S265" s="62">
        <f t="shared" si="54"/>
        <v>-15.500499999999999</v>
      </c>
      <c r="T265" s="62">
        <f t="shared" si="54"/>
        <v>-15.500499999999999</v>
      </c>
      <c r="U265" s="62">
        <f t="shared" si="54"/>
        <v>-15.500499999999999</v>
      </c>
      <c r="V265" s="62">
        <f t="shared" si="54"/>
        <v>-15.500499999999999</v>
      </c>
      <c r="W265" s="62">
        <f t="shared" si="54"/>
        <v>-15.500499999999999</v>
      </c>
      <c r="X265" s="62">
        <f t="shared" si="49"/>
        <v>-15.500499999999999</v>
      </c>
      <c r="Y265" s="62">
        <f t="shared" si="49"/>
        <v>-15.500499999999999</v>
      </c>
      <c r="Z265" s="62">
        <f t="shared" si="49"/>
        <v>-15.500499999999999</v>
      </c>
      <c r="AA265" s="62">
        <f t="shared" si="49"/>
        <v>-15.500499999999999</v>
      </c>
      <c r="AB265" s="72"/>
      <c r="AC265" s="73">
        <f t="shared" si="51"/>
        <v>-310.00999999999988</v>
      </c>
      <c r="AD265" s="64">
        <f t="shared" si="55"/>
        <v>0</v>
      </c>
    </row>
    <row r="266" spans="1:30" x14ac:dyDescent="0.3">
      <c r="A266" s="92">
        <v>45685</v>
      </c>
      <c r="B266" s="93" t="s">
        <v>171</v>
      </c>
      <c r="C266" s="92"/>
      <c r="D266" s="94" t="s">
        <v>291</v>
      </c>
      <c r="E266" s="95">
        <v>-315.77999999999997</v>
      </c>
      <c r="F266" s="90"/>
      <c r="G266" s="129">
        <f t="shared" si="56"/>
        <v>71395.64999999998</v>
      </c>
      <c r="H266" s="62">
        <f t="shared" si="54"/>
        <v>-15.788999999999998</v>
      </c>
      <c r="I266" s="62">
        <f t="shared" si="54"/>
        <v>-15.788999999999998</v>
      </c>
      <c r="J266" s="61">
        <f t="shared" si="54"/>
        <v>-15.788999999999998</v>
      </c>
      <c r="K266" s="62">
        <f t="shared" si="54"/>
        <v>-15.788999999999998</v>
      </c>
      <c r="L266" s="62">
        <f t="shared" si="54"/>
        <v>-15.788999999999998</v>
      </c>
      <c r="M266" s="62">
        <f t="shared" si="54"/>
        <v>-15.788999999999998</v>
      </c>
      <c r="N266" s="62">
        <f t="shared" si="54"/>
        <v>-15.788999999999998</v>
      </c>
      <c r="O266" s="62">
        <f t="shared" si="54"/>
        <v>-15.788999999999998</v>
      </c>
      <c r="P266" s="62">
        <f t="shared" si="54"/>
        <v>-15.788999999999998</v>
      </c>
      <c r="Q266" s="62">
        <f t="shared" si="54"/>
        <v>-15.788999999999998</v>
      </c>
      <c r="R266" s="62">
        <f t="shared" si="54"/>
        <v>-15.788999999999998</v>
      </c>
      <c r="S266" s="62">
        <f t="shared" si="54"/>
        <v>-15.788999999999998</v>
      </c>
      <c r="T266" s="62">
        <f t="shared" si="54"/>
        <v>-15.788999999999998</v>
      </c>
      <c r="U266" s="62">
        <f t="shared" si="54"/>
        <v>-15.788999999999998</v>
      </c>
      <c r="V266" s="62">
        <f t="shared" si="54"/>
        <v>-15.788999999999998</v>
      </c>
      <c r="W266" s="62">
        <f t="shared" si="54"/>
        <v>-15.788999999999998</v>
      </c>
      <c r="X266" s="62">
        <f t="shared" si="49"/>
        <v>-15.788999999999998</v>
      </c>
      <c r="Y266" s="62">
        <f t="shared" si="49"/>
        <v>-15.788999999999998</v>
      </c>
      <c r="Z266" s="62">
        <f t="shared" si="49"/>
        <v>-15.788999999999998</v>
      </c>
      <c r="AA266" s="62">
        <f t="shared" si="49"/>
        <v>-15.788999999999998</v>
      </c>
      <c r="AB266" s="72"/>
      <c r="AC266" s="73">
        <f t="shared" si="51"/>
        <v>-315.77999999999986</v>
      </c>
      <c r="AD266" s="64">
        <f t="shared" si="55"/>
        <v>0</v>
      </c>
    </row>
    <row r="267" spans="1:30" x14ac:dyDescent="0.3">
      <c r="A267" s="92">
        <v>45685</v>
      </c>
      <c r="B267" s="93" t="s">
        <v>171</v>
      </c>
      <c r="C267" s="92"/>
      <c r="D267" s="94" t="s">
        <v>194</v>
      </c>
      <c r="E267" s="95">
        <v>-371.1</v>
      </c>
      <c r="F267" s="90"/>
      <c r="G267" s="129">
        <f t="shared" si="56"/>
        <v>71024.549999999974</v>
      </c>
      <c r="H267" s="62">
        <f t="shared" si="54"/>
        <v>-18.555</v>
      </c>
      <c r="I267" s="62">
        <f t="shared" si="54"/>
        <v>-18.555</v>
      </c>
      <c r="J267" s="61">
        <f t="shared" si="54"/>
        <v>-18.555</v>
      </c>
      <c r="K267" s="62">
        <f t="shared" si="54"/>
        <v>-18.555</v>
      </c>
      <c r="L267" s="62">
        <f t="shared" si="54"/>
        <v>-18.555</v>
      </c>
      <c r="M267" s="62">
        <f t="shared" si="54"/>
        <v>-18.555</v>
      </c>
      <c r="N267" s="62">
        <f t="shared" si="54"/>
        <v>-18.555</v>
      </c>
      <c r="O267" s="62">
        <f t="shared" si="54"/>
        <v>-18.555</v>
      </c>
      <c r="P267" s="62">
        <f t="shared" si="54"/>
        <v>-18.555</v>
      </c>
      <c r="Q267" s="62">
        <f t="shared" si="54"/>
        <v>-18.555</v>
      </c>
      <c r="R267" s="62">
        <f t="shared" si="54"/>
        <v>-18.555</v>
      </c>
      <c r="S267" s="62">
        <f t="shared" si="54"/>
        <v>-18.555</v>
      </c>
      <c r="T267" s="62">
        <f t="shared" si="54"/>
        <v>-18.555</v>
      </c>
      <c r="U267" s="62">
        <f t="shared" si="54"/>
        <v>-18.555</v>
      </c>
      <c r="V267" s="62">
        <f t="shared" si="54"/>
        <v>-18.555</v>
      </c>
      <c r="W267" s="62">
        <f t="shared" si="54"/>
        <v>-18.555</v>
      </c>
      <c r="X267" s="62">
        <f t="shared" si="49"/>
        <v>-18.555</v>
      </c>
      <c r="Y267" s="62">
        <f t="shared" si="49"/>
        <v>-18.555</v>
      </c>
      <c r="Z267" s="62">
        <f t="shared" si="49"/>
        <v>-18.555</v>
      </c>
      <c r="AA267" s="62">
        <f t="shared" si="49"/>
        <v>-18.555</v>
      </c>
      <c r="AB267" s="72"/>
      <c r="AC267" s="73">
        <f t="shared" si="51"/>
        <v>-371.10000000000008</v>
      </c>
      <c r="AD267" s="64">
        <f t="shared" si="55"/>
        <v>0</v>
      </c>
    </row>
    <row r="268" spans="1:30" x14ac:dyDescent="0.3">
      <c r="A268" s="92">
        <v>45685</v>
      </c>
      <c r="B268" s="93" t="s">
        <v>171</v>
      </c>
      <c r="C268" s="92"/>
      <c r="D268" s="94" t="s">
        <v>283</v>
      </c>
      <c r="E268" s="95">
        <v>-388.98</v>
      </c>
      <c r="F268" s="90"/>
      <c r="G268" s="129">
        <f t="shared" si="56"/>
        <v>70635.569999999978</v>
      </c>
      <c r="H268" s="62">
        <f t="shared" si="54"/>
        <v>-19.449000000000002</v>
      </c>
      <c r="I268" s="62">
        <f t="shared" si="54"/>
        <v>-19.449000000000002</v>
      </c>
      <c r="J268" s="61">
        <f t="shared" si="54"/>
        <v>-19.449000000000002</v>
      </c>
      <c r="K268" s="62">
        <f t="shared" si="54"/>
        <v>-19.449000000000002</v>
      </c>
      <c r="L268" s="62">
        <f t="shared" si="54"/>
        <v>-19.449000000000002</v>
      </c>
      <c r="M268" s="62">
        <f t="shared" si="54"/>
        <v>-19.449000000000002</v>
      </c>
      <c r="N268" s="62">
        <f t="shared" si="54"/>
        <v>-19.449000000000002</v>
      </c>
      <c r="O268" s="62">
        <f t="shared" si="54"/>
        <v>-19.449000000000002</v>
      </c>
      <c r="P268" s="62">
        <f t="shared" si="54"/>
        <v>-19.449000000000002</v>
      </c>
      <c r="Q268" s="62">
        <f t="shared" si="54"/>
        <v>-19.449000000000002</v>
      </c>
      <c r="R268" s="62">
        <f t="shared" si="54"/>
        <v>-19.449000000000002</v>
      </c>
      <c r="S268" s="62">
        <f t="shared" si="54"/>
        <v>-19.449000000000002</v>
      </c>
      <c r="T268" s="62">
        <f t="shared" si="54"/>
        <v>-19.449000000000002</v>
      </c>
      <c r="U268" s="62">
        <f t="shared" si="54"/>
        <v>-19.449000000000002</v>
      </c>
      <c r="V268" s="62">
        <f t="shared" si="54"/>
        <v>-19.449000000000002</v>
      </c>
      <c r="W268" s="62">
        <f t="shared" si="54"/>
        <v>-19.449000000000002</v>
      </c>
      <c r="X268" s="62">
        <f t="shared" si="49"/>
        <v>-19.449000000000002</v>
      </c>
      <c r="Y268" s="62">
        <f t="shared" si="49"/>
        <v>-19.449000000000002</v>
      </c>
      <c r="Z268" s="62">
        <f t="shared" si="49"/>
        <v>-19.449000000000002</v>
      </c>
      <c r="AA268" s="62">
        <f t="shared" si="49"/>
        <v>-19.449000000000002</v>
      </c>
      <c r="AB268" s="72"/>
      <c r="AC268" s="73">
        <f t="shared" si="51"/>
        <v>-388.98000000000013</v>
      </c>
      <c r="AD268" s="64">
        <f t="shared" si="55"/>
        <v>0</v>
      </c>
    </row>
    <row r="269" spans="1:30" x14ac:dyDescent="0.3">
      <c r="A269" s="92">
        <v>45685</v>
      </c>
      <c r="B269" s="93" t="s">
        <v>171</v>
      </c>
      <c r="C269" s="92"/>
      <c r="D269" s="94" t="s">
        <v>249</v>
      </c>
      <c r="E269" s="95">
        <v>-394.88</v>
      </c>
      <c r="F269" s="90"/>
      <c r="G269" s="129">
        <f t="shared" si="56"/>
        <v>70240.689999999973</v>
      </c>
      <c r="H269" s="62">
        <f t="shared" si="54"/>
        <v>-19.744</v>
      </c>
      <c r="I269" s="62">
        <f t="shared" si="54"/>
        <v>-19.744</v>
      </c>
      <c r="J269" s="61">
        <f t="shared" si="54"/>
        <v>-19.744</v>
      </c>
      <c r="K269" s="62">
        <f t="shared" si="54"/>
        <v>-19.744</v>
      </c>
      <c r="L269" s="62">
        <f t="shared" si="54"/>
        <v>-19.744</v>
      </c>
      <c r="M269" s="62">
        <f t="shared" si="54"/>
        <v>-19.744</v>
      </c>
      <c r="N269" s="62">
        <f t="shared" si="54"/>
        <v>-19.744</v>
      </c>
      <c r="O269" s="62">
        <f t="shared" si="54"/>
        <v>-19.744</v>
      </c>
      <c r="P269" s="62">
        <f t="shared" si="54"/>
        <v>-19.744</v>
      </c>
      <c r="Q269" s="62">
        <f t="shared" si="54"/>
        <v>-19.744</v>
      </c>
      <c r="R269" s="62">
        <f t="shared" si="54"/>
        <v>-19.744</v>
      </c>
      <c r="S269" s="62">
        <f t="shared" si="54"/>
        <v>-19.744</v>
      </c>
      <c r="T269" s="62">
        <f t="shared" si="54"/>
        <v>-19.744</v>
      </c>
      <c r="U269" s="62">
        <f t="shared" si="54"/>
        <v>-19.744</v>
      </c>
      <c r="V269" s="62">
        <f t="shared" si="54"/>
        <v>-19.744</v>
      </c>
      <c r="W269" s="62">
        <f t="shared" si="54"/>
        <v>-19.744</v>
      </c>
      <c r="X269" s="62">
        <f t="shared" si="49"/>
        <v>-19.744</v>
      </c>
      <c r="Y269" s="62">
        <f t="shared" si="49"/>
        <v>-19.744</v>
      </c>
      <c r="Z269" s="62">
        <f t="shared" si="49"/>
        <v>-19.744</v>
      </c>
      <c r="AA269" s="62">
        <f t="shared" si="49"/>
        <v>-19.744</v>
      </c>
      <c r="AB269" s="72"/>
      <c r="AC269" s="73">
        <f t="shared" si="51"/>
        <v>-394.88000000000022</v>
      </c>
      <c r="AD269" s="64">
        <f t="shared" si="55"/>
        <v>0</v>
      </c>
    </row>
    <row r="270" spans="1:30" x14ac:dyDescent="0.3">
      <c r="A270" s="92">
        <v>45685</v>
      </c>
      <c r="B270" s="93" t="s">
        <v>171</v>
      </c>
      <c r="C270" s="92"/>
      <c r="D270" s="94" t="s">
        <v>283</v>
      </c>
      <c r="E270" s="95">
        <v>-440.89</v>
      </c>
      <c r="F270" s="90"/>
      <c r="G270" s="129">
        <f t="shared" si="56"/>
        <v>69799.799999999974</v>
      </c>
      <c r="H270" s="62">
        <f t="shared" ref="H270:AA270" si="58">$E270/19</f>
        <v>-23.204736842105262</v>
      </c>
      <c r="I270" s="62">
        <f t="shared" si="58"/>
        <v>-23.204736842105262</v>
      </c>
      <c r="J270" s="151" t="s">
        <v>299</v>
      </c>
      <c r="K270" s="62">
        <f t="shared" si="58"/>
        <v>-23.204736842105262</v>
      </c>
      <c r="L270" s="62">
        <f t="shared" si="58"/>
        <v>-23.204736842105262</v>
      </c>
      <c r="M270" s="62">
        <f t="shared" si="58"/>
        <v>-23.204736842105262</v>
      </c>
      <c r="N270" s="62">
        <f t="shared" si="58"/>
        <v>-23.204736842105262</v>
      </c>
      <c r="O270" s="62">
        <f t="shared" si="58"/>
        <v>-23.204736842105262</v>
      </c>
      <c r="P270" s="62">
        <f t="shared" si="58"/>
        <v>-23.204736842105262</v>
      </c>
      <c r="Q270" s="62">
        <f t="shared" si="58"/>
        <v>-23.204736842105262</v>
      </c>
      <c r="R270" s="62">
        <f t="shared" si="58"/>
        <v>-23.204736842105262</v>
      </c>
      <c r="S270" s="62">
        <f t="shared" si="58"/>
        <v>-23.204736842105262</v>
      </c>
      <c r="T270" s="62">
        <f t="shared" si="58"/>
        <v>-23.204736842105262</v>
      </c>
      <c r="U270" s="62">
        <f t="shared" si="58"/>
        <v>-23.204736842105262</v>
      </c>
      <c r="V270" s="62">
        <f t="shared" si="58"/>
        <v>-23.204736842105262</v>
      </c>
      <c r="W270" s="62">
        <f t="shared" si="58"/>
        <v>-23.204736842105262</v>
      </c>
      <c r="X270" s="62">
        <f t="shared" si="58"/>
        <v>-23.204736842105262</v>
      </c>
      <c r="Y270" s="62">
        <f t="shared" si="58"/>
        <v>-23.204736842105262</v>
      </c>
      <c r="Z270" s="62">
        <f t="shared" si="58"/>
        <v>-23.204736842105262</v>
      </c>
      <c r="AA270" s="62">
        <f t="shared" si="58"/>
        <v>-23.204736842105262</v>
      </c>
      <c r="AB270" s="72"/>
      <c r="AC270" s="73">
        <f t="shared" si="51"/>
        <v>-440.89</v>
      </c>
      <c r="AD270" s="64">
        <f t="shared" si="55"/>
        <v>0</v>
      </c>
    </row>
    <row r="271" spans="1:30" x14ac:dyDescent="0.3">
      <c r="A271" s="92">
        <v>45685</v>
      </c>
      <c r="B271" s="93" t="s">
        <v>171</v>
      </c>
      <c r="C271" s="92"/>
      <c r="D271" s="94" t="s">
        <v>297</v>
      </c>
      <c r="E271" s="95">
        <v>-443.52</v>
      </c>
      <c r="F271" s="90"/>
      <c r="G271" s="129">
        <f t="shared" si="56"/>
        <v>69356.27999999997</v>
      </c>
      <c r="H271" s="62">
        <f t="shared" si="54"/>
        <v>-22.175999999999998</v>
      </c>
      <c r="I271" s="62">
        <f t="shared" si="54"/>
        <v>-22.175999999999998</v>
      </c>
      <c r="J271" s="61">
        <f t="shared" si="54"/>
        <v>-22.175999999999998</v>
      </c>
      <c r="K271" s="62">
        <f t="shared" si="54"/>
        <v>-22.175999999999998</v>
      </c>
      <c r="L271" s="62">
        <f t="shared" si="54"/>
        <v>-22.175999999999998</v>
      </c>
      <c r="M271" s="62">
        <f t="shared" si="54"/>
        <v>-22.175999999999998</v>
      </c>
      <c r="N271" s="62">
        <f t="shared" si="54"/>
        <v>-22.175999999999998</v>
      </c>
      <c r="O271" s="62">
        <f t="shared" si="54"/>
        <v>-22.175999999999998</v>
      </c>
      <c r="P271" s="62">
        <f t="shared" si="54"/>
        <v>-22.175999999999998</v>
      </c>
      <c r="Q271" s="62">
        <f t="shared" si="54"/>
        <v>-22.175999999999998</v>
      </c>
      <c r="R271" s="62">
        <f t="shared" si="54"/>
        <v>-22.175999999999998</v>
      </c>
      <c r="S271" s="62">
        <f t="shared" si="54"/>
        <v>-22.175999999999998</v>
      </c>
      <c r="T271" s="62">
        <f t="shared" si="54"/>
        <v>-22.175999999999998</v>
      </c>
      <c r="U271" s="62">
        <f t="shared" si="54"/>
        <v>-22.175999999999998</v>
      </c>
      <c r="V271" s="62">
        <f t="shared" si="54"/>
        <v>-22.175999999999998</v>
      </c>
      <c r="W271" s="62">
        <f t="shared" si="54"/>
        <v>-22.175999999999998</v>
      </c>
      <c r="X271" s="62">
        <f t="shared" si="49"/>
        <v>-22.175999999999998</v>
      </c>
      <c r="Y271" s="62">
        <f t="shared" si="49"/>
        <v>-22.175999999999998</v>
      </c>
      <c r="Z271" s="62">
        <f t="shared" si="49"/>
        <v>-22.175999999999998</v>
      </c>
      <c r="AA271" s="62">
        <f t="shared" si="49"/>
        <v>-22.175999999999998</v>
      </c>
      <c r="AB271" s="72"/>
      <c r="AC271" s="73">
        <f t="shared" si="51"/>
        <v>-443.51999999999981</v>
      </c>
      <c r="AD271" s="64">
        <f t="shared" si="55"/>
        <v>0</v>
      </c>
    </row>
    <row r="272" spans="1:30" x14ac:dyDescent="0.3">
      <c r="A272" s="92">
        <v>45685</v>
      </c>
      <c r="B272" s="93" t="s">
        <v>171</v>
      </c>
      <c r="C272" s="92"/>
      <c r="D272" s="94" t="s">
        <v>197</v>
      </c>
      <c r="E272" s="95">
        <v>-479.76</v>
      </c>
      <c r="F272" s="90"/>
      <c r="G272" s="129">
        <f t="shared" si="56"/>
        <v>68876.519999999975</v>
      </c>
      <c r="H272" s="62">
        <f t="shared" si="54"/>
        <v>-23.988</v>
      </c>
      <c r="I272" s="62">
        <f t="shared" si="54"/>
        <v>-23.988</v>
      </c>
      <c r="J272" s="61">
        <f t="shared" si="54"/>
        <v>-23.988</v>
      </c>
      <c r="K272" s="62">
        <f t="shared" si="54"/>
        <v>-23.988</v>
      </c>
      <c r="L272" s="62">
        <f t="shared" si="54"/>
        <v>-23.988</v>
      </c>
      <c r="M272" s="62">
        <f t="shared" si="54"/>
        <v>-23.988</v>
      </c>
      <c r="N272" s="62">
        <f t="shared" si="54"/>
        <v>-23.988</v>
      </c>
      <c r="O272" s="62">
        <f t="shared" si="54"/>
        <v>-23.988</v>
      </c>
      <c r="P272" s="62">
        <f t="shared" si="54"/>
        <v>-23.988</v>
      </c>
      <c r="Q272" s="62">
        <f t="shared" si="54"/>
        <v>-23.988</v>
      </c>
      <c r="R272" s="62">
        <f t="shared" si="54"/>
        <v>-23.988</v>
      </c>
      <c r="S272" s="62">
        <f t="shared" si="54"/>
        <v>-23.988</v>
      </c>
      <c r="T272" s="62">
        <f t="shared" si="54"/>
        <v>-23.988</v>
      </c>
      <c r="U272" s="62">
        <f t="shared" si="54"/>
        <v>-23.988</v>
      </c>
      <c r="V272" s="62">
        <f t="shared" si="54"/>
        <v>-23.988</v>
      </c>
      <c r="W272" s="62">
        <f t="shared" si="54"/>
        <v>-23.988</v>
      </c>
      <c r="X272" s="62">
        <f t="shared" si="49"/>
        <v>-23.988</v>
      </c>
      <c r="Y272" s="62">
        <f t="shared" si="49"/>
        <v>-23.988</v>
      </c>
      <c r="Z272" s="62">
        <f t="shared" si="49"/>
        <v>-23.988</v>
      </c>
      <c r="AA272" s="62">
        <f t="shared" si="49"/>
        <v>-23.988</v>
      </c>
      <c r="AB272" s="72"/>
      <c r="AC272" s="73">
        <f t="shared" si="51"/>
        <v>-479.76</v>
      </c>
      <c r="AD272" s="64">
        <f t="shared" si="55"/>
        <v>0</v>
      </c>
    </row>
    <row r="273" spans="1:38" x14ac:dyDescent="0.3">
      <c r="A273" s="92">
        <v>45685</v>
      </c>
      <c r="B273" s="93" t="s">
        <v>171</v>
      </c>
      <c r="C273" s="92"/>
      <c r="D273" s="94" t="s">
        <v>294</v>
      </c>
      <c r="E273" s="95">
        <v>-581.9</v>
      </c>
      <c r="F273" s="90"/>
      <c r="G273" s="129">
        <f t="shared" si="56"/>
        <v>68294.619999999981</v>
      </c>
      <c r="H273" s="62">
        <f t="shared" si="54"/>
        <v>-29.094999999999999</v>
      </c>
      <c r="I273" s="62">
        <f t="shared" si="54"/>
        <v>-29.094999999999999</v>
      </c>
      <c r="J273" s="61">
        <f t="shared" si="54"/>
        <v>-29.094999999999999</v>
      </c>
      <c r="K273" s="62">
        <f t="shared" si="54"/>
        <v>-29.094999999999999</v>
      </c>
      <c r="L273" s="62">
        <f t="shared" si="54"/>
        <v>-29.094999999999999</v>
      </c>
      <c r="M273" s="62">
        <f t="shared" si="54"/>
        <v>-29.094999999999999</v>
      </c>
      <c r="N273" s="62">
        <f t="shared" si="54"/>
        <v>-29.094999999999999</v>
      </c>
      <c r="O273" s="62">
        <f t="shared" si="54"/>
        <v>-29.094999999999999</v>
      </c>
      <c r="P273" s="62">
        <f t="shared" si="54"/>
        <v>-29.094999999999999</v>
      </c>
      <c r="Q273" s="62">
        <f t="shared" si="54"/>
        <v>-29.094999999999999</v>
      </c>
      <c r="R273" s="62">
        <f t="shared" si="54"/>
        <v>-29.094999999999999</v>
      </c>
      <c r="S273" s="62">
        <f t="shared" si="54"/>
        <v>-29.094999999999999</v>
      </c>
      <c r="T273" s="62">
        <f t="shared" si="54"/>
        <v>-29.094999999999999</v>
      </c>
      <c r="U273" s="62">
        <f t="shared" si="54"/>
        <v>-29.094999999999999</v>
      </c>
      <c r="V273" s="62">
        <f t="shared" si="54"/>
        <v>-29.094999999999999</v>
      </c>
      <c r="W273" s="62">
        <f t="shared" si="54"/>
        <v>-29.094999999999999</v>
      </c>
      <c r="X273" s="62">
        <f t="shared" si="49"/>
        <v>-29.094999999999999</v>
      </c>
      <c r="Y273" s="62">
        <f t="shared" si="49"/>
        <v>-29.094999999999999</v>
      </c>
      <c r="Z273" s="62">
        <f t="shared" si="49"/>
        <v>-29.094999999999999</v>
      </c>
      <c r="AA273" s="62">
        <f t="shared" si="49"/>
        <v>-29.094999999999999</v>
      </c>
      <c r="AB273" s="72"/>
      <c r="AC273" s="73">
        <f t="shared" si="51"/>
        <v>-581.90000000000032</v>
      </c>
      <c r="AD273" s="64">
        <f t="shared" si="55"/>
        <v>0</v>
      </c>
    </row>
    <row r="274" spans="1:38" x14ac:dyDescent="0.3">
      <c r="A274" s="92">
        <v>45685</v>
      </c>
      <c r="B274" s="93" t="s">
        <v>171</v>
      </c>
      <c r="C274" s="92"/>
      <c r="D274" s="94" t="s">
        <v>285</v>
      </c>
      <c r="E274" s="95">
        <v>-611.52</v>
      </c>
      <c r="F274" s="90"/>
      <c r="G274" s="129">
        <f t="shared" si="56"/>
        <v>67683.099999999977</v>
      </c>
      <c r="H274" s="62">
        <f t="shared" ref="H274:AA274" si="59">$E274/19</f>
        <v>-32.185263157894738</v>
      </c>
      <c r="I274" s="62">
        <f t="shared" si="59"/>
        <v>-32.185263157894738</v>
      </c>
      <c r="J274" s="151" t="s">
        <v>299</v>
      </c>
      <c r="K274" s="62">
        <f t="shared" si="59"/>
        <v>-32.185263157894738</v>
      </c>
      <c r="L274" s="62">
        <f t="shared" si="59"/>
        <v>-32.185263157894738</v>
      </c>
      <c r="M274" s="62">
        <f t="shared" si="59"/>
        <v>-32.185263157894738</v>
      </c>
      <c r="N274" s="62">
        <f t="shared" si="59"/>
        <v>-32.185263157894738</v>
      </c>
      <c r="O274" s="62">
        <f t="shared" si="59"/>
        <v>-32.185263157894738</v>
      </c>
      <c r="P274" s="62">
        <f t="shared" si="59"/>
        <v>-32.185263157894738</v>
      </c>
      <c r="Q274" s="62">
        <f t="shared" si="59"/>
        <v>-32.185263157894738</v>
      </c>
      <c r="R274" s="62">
        <f t="shared" si="59"/>
        <v>-32.185263157894738</v>
      </c>
      <c r="S274" s="62">
        <f t="shared" si="59"/>
        <v>-32.185263157894738</v>
      </c>
      <c r="T274" s="62">
        <f t="shared" si="59"/>
        <v>-32.185263157894738</v>
      </c>
      <c r="U274" s="62">
        <f t="shared" si="59"/>
        <v>-32.185263157894738</v>
      </c>
      <c r="V274" s="62">
        <f t="shared" si="59"/>
        <v>-32.185263157894738</v>
      </c>
      <c r="W274" s="62">
        <f t="shared" si="59"/>
        <v>-32.185263157894738</v>
      </c>
      <c r="X274" s="62">
        <f t="shared" si="59"/>
        <v>-32.185263157894738</v>
      </c>
      <c r="Y274" s="62">
        <f t="shared" si="59"/>
        <v>-32.185263157894738</v>
      </c>
      <c r="Z274" s="62">
        <f t="shared" si="59"/>
        <v>-32.185263157894738</v>
      </c>
      <c r="AA274" s="62">
        <f t="shared" si="59"/>
        <v>-32.185263157894738</v>
      </c>
      <c r="AB274" s="72"/>
      <c r="AC274" s="73">
        <f t="shared" si="51"/>
        <v>-611.51999999999987</v>
      </c>
      <c r="AD274" s="64">
        <f t="shared" si="55"/>
        <v>0</v>
      </c>
    </row>
    <row r="275" spans="1:38" x14ac:dyDescent="0.3">
      <c r="A275" s="92">
        <v>45685</v>
      </c>
      <c r="B275" s="93" t="s">
        <v>171</v>
      </c>
      <c r="C275" s="92"/>
      <c r="D275" s="94" t="s">
        <v>295</v>
      </c>
      <c r="E275" s="95">
        <v>-684.76</v>
      </c>
      <c r="F275" s="90"/>
      <c r="G275" s="129">
        <f t="shared" si="56"/>
        <v>66998.339999999982</v>
      </c>
      <c r="H275" s="62">
        <f t="shared" ref="H275:W279" si="60">$E275/20</f>
        <v>-34.238</v>
      </c>
      <c r="I275" s="62">
        <f t="shared" si="60"/>
        <v>-34.238</v>
      </c>
      <c r="J275" s="61">
        <f t="shared" si="60"/>
        <v>-34.238</v>
      </c>
      <c r="K275" s="62">
        <f t="shared" si="60"/>
        <v>-34.238</v>
      </c>
      <c r="L275" s="62">
        <f t="shared" si="60"/>
        <v>-34.238</v>
      </c>
      <c r="M275" s="62">
        <f t="shared" si="60"/>
        <v>-34.238</v>
      </c>
      <c r="N275" s="62">
        <f t="shared" si="60"/>
        <v>-34.238</v>
      </c>
      <c r="O275" s="62">
        <f t="shared" si="60"/>
        <v>-34.238</v>
      </c>
      <c r="P275" s="62">
        <f t="shared" si="60"/>
        <v>-34.238</v>
      </c>
      <c r="Q275" s="62">
        <f t="shared" si="60"/>
        <v>-34.238</v>
      </c>
      <c r="R275" s="62">
        <f t="shared" si="60"/>
        <v>-34.238</v>
      </c>
      <c r="S275" s="62">
        <f t="shared" si="60"/>
        <v>-34.238</v>
      </c>
      <c r="T275" s="62">
        <f t="shared" si="60"/>
        <v>-34.238</v>
      </c>
      <c r="U275" s="62">
        <f t="shared" si="60"/>
        <v>-34.238</v>
      </c>
      <c r="V275" s="62">
        <f t="shared" si="60"/>
        <v>-34.238</v>
      </c>
      <c r="W275" s="62">
        <f t="shared" si="60"/>
        <v>-34.238</v>
      </c>
      <c r="X275" s="62">
        <f t="shared" si="49"/>
        <v>-34.238</v>
      </c>
      <c r="Y275" s="62">
        <f t="shared" si="49"/>
        <v>-34.238</v>
      </c>
      <c r="Z275" s="62">
        <f t="shared" si="49"/>
        <v>-34.238</v>
      </c>
      <c r="AA275" s="62">
        <f t="shared" si="49"/>
        <v>-34.238</v>
      </c>
      <c r="AB275" s="72"/>
      <c r="AC275" s="73">
        <f t="shared" si="51"/>
        <v>-684.76000000000022</v>
      </c>
      <c r="AD275" s="64">
        <f t="shared" si="55"/>
        <v>0</v>
      </c>
    </row>
    <row r="276" spans="1:38" s="69" customFormat="1" x14ac:dyDescent="0.3">
      <c r="A276" s="105">
        <v>45685</v>
      </c>
      <c r="B276" s="106" t="s">
        <v>171</v>
      </c>
      <c r="C276" s="105"/>
      <c r="D276" s="107" t="s">
        <v>296</v>
      </c>
      <c r="E276" s="80">
        <v>-2600.64</v>
      </c>
      <c r="F276" s="82"/>
      <c r="G276" s="80">
        <f t="shared" si="56"/>
        <v>64397.699999999983</v>
      </c>
      <c r="H276" s="70">
        <f t="shared" si="60"/>
        <v>-130.03199999999998</v>
      </c>
      <c r="I276" s="70">
        <f t="shared" si="60"/>
        <v>-130.03199999999998</v>
      </c>
      <c r="J276" s="70">
        <f t="shared" si="60"/>
        <v>-130.03199999999998</v>
      </c>
      <c r="K276" s="70">
        <f t="shared" si="60"/>
        <v>-130.03199999999998</v>
      </c>
      <c r="L276" s="70">
        <f t="shared" si="60"/>
        <v>-130.03199999999998</v>
      </c>
      <c r="M276" s="70">
        <f t="shared" si="60"/>
        <v>-130.03199999999998</v>
      </c>
      <c r="N276" s="70">
        <f t="shared" si="60"/>
        <v>-130.03199999999998</v>
      </c>
      <c r="O276" s="70">
        <f t="shared" si="60"/>
        <v>-130.03199999999998</v>
      </c>
      <c r="P276" s="70">
        <f t="shared" si="60"/>
        <v>-130.03199999999998</v>
      </c>
      <c r="Q276" s="70">
        <f t="shared" si="60"/>
        <v>-130.03199999999998</v>
      </c>
      <c r="R276" s="70">
        <f t="shared" si="60"/>
        <v>-130.03199999999998</v>
      </c>
      <c r="S276" s="70">
        <f t="shared" si="60"/>
        <v>-130.03199999999998</v>
      </c>
      <c r="T276" s="70">
        <f t="shared" si="60"/>
        <v>-130.03199999999998</v>
      </c>
      <c r="U276" s="70">
        <f t="shared" si="60"/>
        <v>-130.03199999999998</v>
      </c>
      <c r="V276" s="70">
        <f t="shared" si="60"/>
        <v>-130.03199999999998</v>
      </c>
      <c r="W276" s="70">
        <f t="shared" si="60"/>
        <v>-130.03199999999998</v>
      </c>
      <c r="X276" s="70">
        <f t="shared" si="49"/>
        <v>-130.03199999999998</v>
      </c>
      <c r="Y276" s="70">
        <f t="shared" si="49"/>
        <v>-130.03199999999998</v>
      </c>
      <c r="Z276" s="70">
        <f t="shared" si="49"/>
        <v>-130.03199999999998</v>
      </c>
      <c r="AA276" s="70">
        <f t="shared" si="49"/>
        <v>-130.03199999999998</v>
      </c>
      <c r="AB276" s="109"/>
      <c r="AC276" s="110">
        <f t="shared" si="51"/>
        <v>-2600.64</v>
      </c>
      <c r="AD276" s="80">
        <f t="shared" si="55"/>
        <v>0</v>
      </c>
      <c r="AE276" s="69" t="s">
        <v>300</v>
      </c>
      <c r="AF276" s="83"/>
      <c r="AG276" s="83"/>
      <c r="AH276" s="83"/>
      <c r="AI276" s="83"/>
      <c r="AJ276" s="83"/>
      <c r="AK276" s="83"/>
      <c r="AL276" s="83"/>
    </row>
    <row r="277" spans="1:38" x14ac:dyDescent="0.3">
      <c r="A277" s="92">
        <v>45689</v>
      </c>
      <c r="B277" s="93" t="s">
        <v>13</v>
      </c>
      <c r="C277" s="92"/>
      <c r="D277" s="55" t="s">
        <v>354</v>
      </c>
      <c r="E277" s="95">
        <v>2000</v>
      </c>
      <c r="F277" s="90"/>
      <c r="G277" s="129">
        <f t="shared" si="56"/>
        <v>66397.699999999983</v>
      </c>
      <c r="H277" s="72"/>
      <c r="I277" s="72"/>
      <c r="J277" s="148"/>
      <c r="K277" s="72"/>
      <c r="L277" s="72"/>
      <c r="M277" s="72"/>
      <c r="N277" s="72"/>
      <c r="O277" s="72"/>
      <c r="P277" s="72"/>
      <c r="Q277" s="72"/>
      <c r="R277" s="72">
        <v>2000</v>
      </c>
      <c r="S277" s="72"/>
      <c r="T277" s="72"/>
      <c r="U277" s="72"/>
      <c r="V277" s="72"/>
      <c r="W277" s="72"/>
      <c r="X277" s="72"/>
      <c r="Y277" s="72"/>
      <c r="Z277" s="72"/>
      <c r="AA277" s="72"/>
      <c r="AB277" s="72"/>
      <c r="AC277" s="73">
        <f t="shared" si="51"/>
        <v>2000</v>
      </c>
      <c r="AD277" s="64">
        <f t="shared" si="55"/>
        <v>0</v>
      </c>
    </row>
    <row r="278" spans="1:38" x14ac:dyDescent="0.3">
      <c r="A278" s="92">
        <v>45689</v>
      </c>
      <c r="B278" s="93" t="s">
        <v>13</v>
      </c>
      <c r="C278" s="92"/>
      <c r="D278" s="55" t="s">
        <v>354</v>
      </c>
      <c r="E278" s="95">
        <v>2000</v>
      </c>
      <c r="F278" s="90"/>
      <c r="G278" s="129">
        <f t="shared" si="56"/>
        <v>68397.699999999983</v>
      </c>
      <c r="H278" s="72"/>
      <c r="I278" s="72"/>
      <c r="J278" s="72"/>
      <c r="K278" s="72"/>
      <c r="L278" s="72"/>
      <c r="M278" s="72">
        <v>2000</v>
      </c>
      <c r="N278" s="72"/>
      <c r="O278" s="72"/>
      <c r="P278" s="72"/>
      <c r="Q278" s="72"/>
      <c r="R278" s="72"/>
      <c r="S278" s="72"/>
      <c r="T278" s="72"/>
      <c r="U278" s="72"/>
      <c r="V278" s="72"/>
      <c r="W278" s="72"/>
      <c r="X278" s="72"/>
      <c r="Y278" s="72"/>
      <c r="Z278" s="72"/>
      <c r="AA278" s="72"/>
      <c r="AB278" s="72"/>
      <c r="AC278" s="73">
        <f t="shared" si="51"/>
        <v>2000</v>
      </c>
      <c r="AD278" s="64">
        <f t="shared" si="55"/>
        <v>0</v>
      </c>
    </row>
    <row r="279" spans="1:38" x14ac:dyDescent="0.3">
      <c r="A279" s="92">
        <v>45689</v>
      </c>
      <c r="B279" s="93" t="s">
        <v>13</v>
      </c>
      <c r="C279" s="92"/>
      <c r="D279" s="55" t="s">
        <v>354</v>
      </c>
      <c r="E279" s="95">
        <v>2000</v>
      </c>
      <c r="F279" s="90"/>
      <c r="G279" s="129">
        <f t="shared" si="56"/>
        <v>70397.699999999983</v>
      </c>
      <c r="H279" s="72">
        <v>2000</v>
      </c>
      <c r="I279" s="72"/>
      <c r="J279" s="72"/>
      <c r="K279" s="72"/>
      <c r="L279" s="72"/>
      <c r="M279" s="72"/>
      <c r="N279" s="72"/>
      <c r="O279" s="72"/>
      <c r="P279" s="72"/>
      <c r="Q279" s="72"/>
      <c r="R279" s="72"/>
      <c r="S279" s="72"/>
      <c r="T279" s="72"/>
      <c r="U279" s="72"/>
      <c r="V279" s="72"/>
      <c r="W279" s="72"/>
      <c r="X279" s="72"/>
      <c r="Y279" s="72"/>
      <c r="Z279" s="72"/>
      <c r="AA279" s="72"/>
      <c r="AB279" s="72"/>
      <c r="AC279" s="73">
        <f t="shared" si="51"/>
        <v>2000</v>
      </c>
      <c r="AD279" s="64">
        <f t="shared" si="55"/>
        <v>0</v>
      </c>
    </row>
    <row r="280" spans="1:38" x14ac:dyDescent="0.3">
      <c r="A280" s="92">
        <v>45693</v>
      </c>
      <c r="B280" s="93">
        <v>1692</v>
      </c>
      <c r="C280" s="92"/>
      <c r="D280" s="94" t="s">
        <v>241</v>
      </c>
      <c r="E280" s="95">
        <v>-800</v>
      </c>
      <c r="F280" s="90"/>
      <c r="G280" s="129">
        <f t="shared" si="56"/>
        <v>69597.699999999983</v>
      </c>
      <c r="H280" s="62">
        <f t="shared" ref="H280:AA295" si="61">$E280/20</f>
        <v>-40</v>
      </c>
      <c r="I280" s="62">
        <f t="shared" si="61"/>
        <v>-40</v>
      </c>
      <c r="J280" s="61">
        <f t="shared" si="61"/>
        <v>-40</v>
      </c>
      <c r="K280" s="62">
        <f t="shared" si="61"/>
        <v>-40</v>
      </c>
      <c r="L280" s="62">
        <f t="shared" si="61"/>
        <v>-40</v>
      </c>
      <c r="M280" s="62">
        <f t="shared" si="61"/>
        <v>-40</v>
      </c>
      <c r="N280" s="62">
        <f t="shared" si="61"/>
        <v>-40</v>
      </c>
      <c r="O280" s="62">
        <f t="shared" si="61"/>
        <v>-40</v>
      </c>
      <c r="P280" s="62">
        <f t="shared" si="61"/>
        <v>-40</v>
      </c>
      <c r="Q280" s="62">
        <f t="shared" si="61"/>
        <v>-40</v>
      </c>
      <c r="R280" s="62">
        <f t="shared" si="61"/>
        <v>-40</v>
      </c>
      <c r="S280" s="62">
        <f t="shared" si="61"/>
        <v>-40</v>
      </c>
      <c r="T280" s="62">
        <f t="shared" si="61"/>
        <v>-40</v>
      </c>
      <c r="U280" s="62">
        <f t="shared" si="61"/>
        <v>-40</v>
      </c>
      <c r="V280" s="62">
        <f t="shared" si="61"/>
        <v>-40</v>
      </c>
      <c r="W280" s="62">
        <f t="shared" si="61"/>
        <v>-40</v>
      </c>
      <c r="X280" s="62">
        <f t="shared" si="61"/>
        <v>-40</v>
      </c>
      <c r="Y280" s="62">
        <f t="shared" si="61"/>
        <v>-40</v>
      </c>
      <c r="Z280" s="62">
        <f t="shared" si="61"/>
        <v>-40</v>
      </c>
      <c r="AA280" s="62">
        <f t="shared" si="61"/>
        <v>-40</v>
      </c>
      <c r="AB280" s="72"/>
      <c r="AC280" s="73">
        <f t="shared" si="51"/>
        <v>-800</v>
      </c>
      <c r="AD280" s="64">
        <f t="shared" si="55"/>
        <v>0</v>
      </c>
    </row>
    <row r="281" spans="1:38" x14ac:dyDescent="0.3">
      <c r="A281" s="92">
        <v>45698</v>
      </c>
      <c r="B281" s="93" t="s">
        <v>171</v>
      </c>
      <c r="C281" s="92"/>
      <c r="D281" s="94" t="s">
        <v>301</v>
      </c>
      <c r="E281" s="95">
        <v>-8563.92</v>
      </c>
      <c r="F281" s="90"/>
      <c r="G281" s="129">
        <f t="shared" si="56"/>
        <v>61033.779999999984</v>
      </c>
      <c r="H281" s="62">
        <f t="shared" si="61"/>
        <v>-428.19600000000003</v>
      </c>
      <c r="I281" s="62">
        <f t="shared" si="61"/>
        <v>-428.19600000000003</v>
      </c>
      <c r="J281" s="61">
        <f t="shared" si="61"/>
        <v>-428.19600000000003</v>
      </c>
      <c r="K281" s="62">
        <f t="shared" si="61"/>
        <v>-428.19600000000003</v>
      </c>
      <c r="L281" s="62">
        <f t="shared" si="61"/>
        <v>-428.19600000000003</v>
      </c>
      <c r="M281" s="62">
        <f t="shared" si="61"/>
        <v>-428.19600000000003</v>
      </c>
      <c r="N281" s="62">
        <f t="shared" si="61"/>
        <v>-428.19600000000003</v>
      </c>
      <c r="O281" s="62">
        <f t="shared" si="61"/>
        <v>-428.19600000000003</v>
      </c>
      <c r="P281" s="62">
        <f t="shared" si="61"/>
        <v>-428.19600000000003</v>
      </c>
      <c r="Q281" s="62">
        <f t="shared" si="61"/>
        <v>-428.19600000000003</v>
      </c>
      <c r="R281" s="62">
        <f t="shared" si="61"/>
        <v>-428.19600000000003</v>
      </c>
      <c r="S281" s="62">
        <f t="shared" si="61"/>
        <v>-428.19600000000003</v>
      </c>
      <c r="T281" s="62">
        <f t="shared" si="61"/>
        <v>-428.19600000000003</v>
      </c>
      <c r="U281" s="62">
        <f t="shared" si="61"/>
        <v>-428.19600000000003</v>
      </c>
      <c r="V281" s="62">
        <f t="shared" si="61"/>
        <v>-428.19600000000003</v>
      </c>
      <c r="W281" s="62">
        <f t="shared" si="61"/>
        <v>-428.19600000000003</v>
      </c>
      <c r="X281" s="62">
        <f t="shared" si="61"/>
        <v>-428.19600000000003</v>
      </c>
      <c r="Y281" s="62">
        <f t="shared" si="61"/>
        <v>-428.19600000000003</v>
      </c>
      <c r="Z281" s="62">
        <f t="shared" si="61"/>
        <v>-428.19600000000003</v>
      </c>
      <c r="AA281" s="62">
        <f t="shared" si="61"/>
        <v>-428.19600000000003</v>
      </c>
      <c r="AB281" s="72"/>
      <c r="AC281" s="73">
        <f t="shared" si="51"/>
        <v>-8563.92</v>
      </c>
      <c r="AD281" s="64">
        <f t="shared" si="55"/>
        <v>0</v>
      </c>
    </row>
    <row r="282" spans="1:38" x14ac:dyDescent="0.3">
      <c r="A282" s="92">
        <v>45699</v>
      </c>
      <c r="B282" s="93" t="s">
        <v>13</v>
      </c>
      <c r="C282" s="92"/>
      <c r="D282" s="55" t="s">
        <v>354</v>
      </c>
      <c r="E282" s="95">
        <v>2000</v>
      </c>
      <c r="F282" s="90"/>
      <c r="G282" s="129">
        <f t="shared" si="56"/>
        <v>63033.779999999984</v>
      </c>
      <c r="H282" s="72"/>
      <c r="I282" s="72"/>
      <c r="J282" s="72">
        <v>2000</v>
      </c>
      <c r="K282" s="72"/>
      <c r="L282" s="72"/>
      <c r="M282" s="72"/>
      <c r="N282" s="72"/>
      <c r="O282" s="72"/>
      <c r="P282" s="72"/>
      <c r="Q282" s="72"/>
      <c r="R282" s="72"/>
      <c r="S282" s="72"/>
      <c r="T282" s="72"/>
      <c r="U282" s="72"/>
      <c r="V282" s="72"/>
      <c r="W282" s="72"/>
      <c r="X282" s="72"/>
      <c r="Y282" s="72"/>
      <c r="Z282" s="72"/>
      <c r="AA282" s="72"/>
      <c r="AB282" s="72"/>
      <c r="AC282" s="73">
        <f t="shared" si="51"/>
        <v>2000</v>
      </c>
      <c r="AD282" s="64">
        <f t="shared" si="55"/>
        <v>0</v>
      </c>
    </row>
    <row r="283" spans="1:38" x14ac:dyDescent="0.3">
      <c r="A283" s="92">
        <v>45699</v>
      </c>
      <c r="B283" s="93" t="s">
        <v>13</v>
      </c>
      <c r="C283" s="92"/>
      <c r="D283" s="94" t="s">
        <v>302</v>
      </c>
      <c r="E283" s="95">
        <v>1300</v>
      </c>
      <c r="F283" s="90"/>
      <c r="G283" s="129">
        <f t="shared" si="56"/>
        <v>64333.779999999984</v>
      </c>
      <c r="H283" s="62">
        <f t="shared" si="61"/>
        <v>65</v>
      </c>
      <c r="I283" s="62">
        <f t="shared" si="61"/>
        <v>65</v>
      </c>
      <c r="J283" s="61">
        <f t="shared" si="61"/>
        <v>65</v>
      </c>
      <c r="K283" s="62">
        <f t="shared" si="61"/>
        <v>65</v>
      </c>
      <c r="L283" s="62">
        <f t="shared" si="61"/>
        <v>65</v>
      </c>
      <c r="M283" s="62">
        <f t="shared" si="61"/>
        <v>65</v>
      </c>
      <c r="N283" s="62">
        <f t="shared" si="61"/>
        <v>65</v>
      </c>
      <c r="O283" s="62">
        <f t="shared" si="61"/>
        <v>65</v>
      </c>
      <c r="P283" s="62">
        <f t="shared" si="61"/>
        <v>65</v>
      </c>
      <c r="Q283" s="62">
        <f t="shared" si="61"/>
        <v>65</v>
      </c>
      <c r="R283" s="62">
        <f t="shared" si="61"/>
        <v>65</v>
      </c>
      <c r="S283" s="62">
        <f t="shared" si="61"/>
        <v>65</v>
      </c>
      <c r="T283" s="62">
        <f t="shared" si="61"/>
        <v>65</v>
      </c>
      <c r="U283" s="62">
        <f t="shared" si="61"/>
        <v>65</v>
      </c>
      <c r="V283" s="62">
        <f t="shared" si="61"/>
        <v>65</v>
      </c>
      <c r="W283" s="62">
        <f t="shared" si="61"/>
        <v>65</v>
      </c>
      <c r="X283" s="62">
        <f t="shared" si="61"/>
        <v>65</v>
      </c>
      <c r="Y283" s="62">
        <f t="shared" si="61"/>
        <v>65</v>
      </c>
      <c r="Z283" s="62">
        <f t="shared" si="61"/>
        <v>65</v>
      </c>
      <c r="AA283" s="62">
        <f t="shared" si="61"/>
        <v>65</v>
      </c>
      <c r="AB283" s="72"/>
      <c r="AC283" s="73">
        <f t="shared" si="51"/>
        <v>1300</v>
      </c>
      <c r="AD283" s="64">
        <f t="shared" si="55"/>
        <v>0</v>
      </c>
    </row>
    <row r="284" spans="1:38" x14ac:dyDescent="0.3">
      <c r="A284" s="92">
        <v>45699</v>
      </c>
      <c r="B284" s="93" t="s">
        <v>204</v>
      </c>
      <c r="C284" s="92"/>
      <c r="D284" s="94" t="s">
        <v>303</v>
      </c>
      <c r="E284" s="95">
        <v>-120</v>
      </c>
      <c r="F284" s="90"/>
      <c r="G284" s="129">
        <f t="shared" si="56"/>
        <v>64213.779999999984</v>
      </c>
      <c r="H284" s="62">
        <f t="shared" si="61"/>
        <v>-6</v>
      </c>
      <c r="I284" s="62">
        <f t="shared" si="61"/>
        <v>-6</v>
      </c>
      <c r="J284" s="61">
        <f t="shared" si="61"/>
        <v>-6</v>
      </c>
      <c r="K284" s="62">
        <f t="shared" si="61"/>
        <v>-6</v>
      </c>
      <c r="L284" s="62">
        <f t="shared" si="61"/>
        <v>-6</v>
      </c>
      <c r="M284" s="62">
        <f t="shared" si="61"/>
        <v>-6</v>
      </c>
      <c r="N284" s="62">
        <f t="shared" si="61"/>
        <v>-6</v>
      </c>
      <c r="O284" s="62">
        <f t="shared" si="61"/>
        <v>-6</v>
      </c>
      <c r="P284" s="62">
        <f t="shared" si="61"/>
        <v>-6</v>
      </c>
      <c r="Q284" s="62">
        <f t="shared" si="61"/>
        <v>-6</v>
      </c>
      <c r="R284" s="62">
        <f t="shared" si="61"/>
        <v>-6</v>
      </c>
      <c r="S284" s="62">
        <f t="shared" si="61"/>
        <v>-6</v>
      </c>
      <c r="T284" s="62">
        <f t="shared" si="61"/>
        <v>-6</v>
      </c>
      <c r="U284" s="62">
        <f t="shared" si="61"/>
        <v>-6</v>
      </c>
      <c r="V284" s="62">
        <f t="shared" si="61"/>
        <v>-6</v>
      </c>
      <c r="W284" s="62">
        <f t="shared" si="61"/>
        <v>-6</v>
      </c>
      <c r="X284" s="62">
        <f t="shared" si="61"/>
        <v>-6</v>
      </c>
      <c r="Y284" s="62">
        <f t="shared" si="61"/>
        <v>-6</v>
      </c>
      <c r="Z284" s="62">
        <f t="shared" si="61"/>
        <v>-6</v>
      </c>
      <c r="AA284" s="62">
        <f t="shared" si="61"/>
        <v>-6</v>
      </c>
      <c r="AB284" s="72"/>
      <c r="AC284" s="73">
        <f t="shared" si="51"/>
        <v>-120</v>
      </c>
      <c r="AD284" s="64">
        <f t="shared" si="55"/>
        <v>0</v>
      </c>
    </row>
    <row r="285" spans="1:38" x14ac:dyDescent="0.3">
      <c r="A285" s="92">
        <v>45699</v>
      </c>
      <c r="B285" s="93" t="s">
        <v>171</v>
      </c>
      <c r="C285" s="92"/>
      <c r="D285" s="94" t="s">
        <v>304</v>
      </c>
      <c r="E285" s="95">
        <v>-4016.75</v>
      </c>
      <c r="F285" s="90"/>
      <c r="G285" s="129">
        <f t="shared" si="56"/>
        <v>60197.029999999984</v>
      </c>
      <c r="H285" s="72">
        <f t="shared" si="61"/>
        <v>-200.83750000000001</v>
      </c>
      <c r="I285" s="72">
        <f t="shared" si="61"/>
        <v>-200.83750000000001</v>
      </c>
      <c r="J285" s="72">
        <f t="shared" si="61"/>
        <v>-200.83750000000001</v>
      </c>
      <c r="K285" s="72">
        <f t="shared" si="61"/>
        <v>-200.83750000000001</v>
      </c>
      <c r="L285" s="72">
        <f t="shared" si="61"/>
        <v>-200.83750000000001</v>
      </c>
      <c r="M285" s="72">
        <f t="shared" si="61"/>
        <v>-200.83750000000001</v>
      </c>
      <c r="N285" s="72">
        <f t="shared" si="61"/>
        <v>-200.83750000000001</v>
      </c>
      <c r="O285" s="72">
        <f t="shared" si="61"/>
        <v>-200.83750000000001</v>
      </c>
      <c r="P285" s="72">
        <f t="shared" si="61"/>
        <v>-200.83750000000001</v>
      </c>
      <c r="Q285" s="72">
        <f t="shared" si="61"/>
        <v>-200.83750000000001</v>
      </c>
      <c r="R285" s="72">
        <f t="shared" si="61"/>
        <v>-200.83750000000001</v>
      </c>
      <c r="S285" s="72">
        <f t="shared" si="61"/>
        <v>-200.83750000000001</v>
      </c>
      <c r="T285" s="72">
        <f t="shared" si="61"/>
        <v>-200.83750000000001</v>
      </c>
      <c r="U285" s="72">
        <f t="shared" si="61"/>
        <v>-200.83750000000001</v>
      </c>
      <c r="V285" s="72">
        <f t="shared" si="61"/>
        <v>-200.83750000000001</v>
      </c>
      <c r="W285" s="72">
        <f t="shared" si="61"/>
        <v>-200.83750000000001</v>
      </c>
      <c r="X285" s="72">
        <f t="shared" si="61"/>
        <v>-200.83750000000001</v>
      </c>
      <c r="Y285" s="72">
        <f t="shared" si="61"/>
        <v>-200.83750000000001</v>
      </c>
      <c r="Z285" s="72">
        <f t="shared" si="61"/>
        <v>-200.83750000000001</v>
      </c>
      <c r="AA285" s="72">
        <f t="shared" si="61"/>
        <v>-200.83750000000001</v>
      </c>
      <c r="AB285" s="72"/>
      <c r="AC285" s="73">
        <f t="shared" si="51"/>
        <v>-4016.7500000000014</v>
      </c>
      <c r="AD285" s="64">
        <f t="shared" si="55"/>
        <v>0</v>
      </c>
    </row>
    <row r="286" spans="1:38" x14ac:dyDescent="0.3">
      <c r="A286" s="92">
        <v>45699</v>
      </c>
      <c r="B286" s="93" t="s">
        <v>171</v>
      </c>
      <c r="C286" s="92"/>
      <c r="D286" s="94" t="s">
        <v>305</v>
      </c>
      <c r="E286" s="95">
        <v>-6044.4</v>
      </c>
      <c r="F286" s="90"/>
      <c r="G286" s="129">
        <f t="shared" si="56"/>
        <v>54152.629999999983</v>
      </c>
      <c r="H286" s="72">
        <f t="shared" si="61"/>
        <v>-302.21999999999997</v>
      </c>
      <c r="I286" s="72">
        <f t="shared" si="61"/>
        <v>-302.21999999999997</v>
      </c>
      <c r="J286" s="72">
        <f t="shared" si="61"/>
        <v>-302.21999999999997</v>
      </c>
      <c r="K286" s="72">
        <f t="shared" si="61"/>
        <v>-302.21999999999997</v>
      </c>
      <c r="L286" s="72">
        <f t="shared" si="61"/>
        <v>-302.21999999999997</v>
      </c>
      <c r="M286" s="72">
        <f t="shared" si="61"/>
        <v>-302.21999999999997</v>
      </c>
      <c r="N286" s="72">
        <f t="shared" si="61"/>
        <v>-302.21999999999997</v>
      </c>
      <c r="O286" s="72">
        <f t="shared" si="61"/>
        <v>-302.21999999999997</v>
      </c>
      <c r="P286" s="72">
        <f t="shared" si="61"/>
        <v>-302.21999999999997</v>
      </c>
      <c r="Q286" s="72">
        <f t="shared" si="61"/>
        <v>-302.21999999999997</v>
      </c>
      <c r="R286" s="72">
        <f t="shared" si="61"/>
        <v>-302.21999999999997</v>
      </c>
      <c r="S286" s="72">
        <f t="shared" si="61"/>
        <v>-302.21999999999997</v>
      </c>
      <c r="T286" s="72">
        <f t="shared" si="61"/>
        <v>-302.21999999999997</v>
      </c>
      <c r="U286" s="72">
        <f t="shared" si="61"/>
        <v>-302.21999999999997</v>
      </c>
      <c r="V286" s="72">
        <f t="shared" si="61"/>
        <v>-302.21999999999997</v>
      </c>
      <c r="W286" s="72">
        <f t="shared" si="61"/>
        <v>-302.21999999999997</v>
      </c>
      <c r="X286" s="72">
        <f t="shared" si="61"/>
        <v>-302.21999999999997</v>
      </c>
      <c r="Y286" s="72">
        <f t="shared" si="61"/>
        <v>-302.21999999999997</v>
      </c>
      <c r="Z286" s="72">
        <f t="shared" si="61"/>
        <v>-302.21999999999997</v>
      </c>
      <c r="AA286" s="72">
        <f t="shared" si="61"/>
        <v>-302.21999999999997</v>
      </c>
      <c r="AB286" s="72"/>
      <c r="AC286" s="73">
        <f t="shared" si="51"/>
        <v>-6044.4000000000005</v>
      </c>
      <c r="AD286" s="64">
        <f t="shared" si="55"/>
        <v>0</v>
      </c>
    </row>
    <row r="287" spans="1:38" x14ac:dyDescent="0.3">
      <c r="A287" s="92">
        <v>45708</v>
      </c>
      <c r="B287" s="93" t="s">
        <v>13</v>
      </c>
      <c r="C287" s="92"/>
      <c r="D287" s="94" t="s">
        <v>222</v>
      </c>
      <c r="E287" s="95">
        <v>175</v>
      </c>
      <c r="F287" s="90"/>
      <c r="G287" s="129">
        <f t="shared" si="56"/>
        <v>54327.629999999983</v>
      </c>
      <c r="H287" s="72">
        <f t="shared" si="61"/>
        <v>8.75</v>
      </c>
      <c r="I287" s="72">
        <f t="shared" si="61"/>
        <v>8.75</v>
      </c>
      <c r="J287" s="72">
        <f t="shared" si="61"/>
        <v>8.75</v>
      </c>
      <c r="K287" s="72">
        <f t="shared" si="61"/>
        <v>8.75</v>
      </c>
      <c r="L287" s="72">
        <f t="shared" si="61"/>
        <v>8.75</v>
      </c>
      <c r="M287" s="72">
        <f t="shared" si="61"/>
        <v>8.75</v>
      </c>
      <c r="N287" s="72">
        <f t="shared" si="61"/>
        <v>8.75</v>
      </c>
      <c r="O287" s="72">
        <f t="shared" si="61"/>
        <v>8.75</v>
      </c>
      <c r="P287" s="72">
        <f t="shared" si="61"/>
        <v>8.75</v>
      </c>
      <c r="Q287" s="72">
        <f t="shared" si="61"/>
        <v>8.75</v>
      </c>
      <c r="R287" s="72">
        <f t="shared" si="61"/>
        <v>8.75</v>
      </c>
      <c r="S287" s="72">
        <f t="shared" si="61"/>
        <v>8.75</v>
      </c>
      <c r="T287" s="72">
        <f t="shared" si="61"/>
        <v>8.75</v>
      </c>
      <c r="U287" s="72">
        <f t="shared" si="61"/>
        <v>8.75</v>
      </c>
      <c r="V287" s="72">
        <f t="shared" si="61"/>
        <v>8.75</v>
      </c>
      <c r="W287" s="72">
        <f t="shared" si="61"/>
        <v>8.75</v>
      </c>
      <c r="X287" s="72">
        <f t="shared" si="61"/>
        <v>8.75</v>
      </c>
      <c r="Y287" s="72">
        <f t="shared" si="61"/>
        <v>8.75</v>
      </c>
      <c r="Z287" s="72">
        <f t="shared" si="61"/>
        <v>8.75</v>
      </c>
      <c r="AA287" s="72">
        <f t="shared" si="61"/>
        <v>8.75</v>
      </c>
      <c r="AB287" s="72"/>
      <c r="AC287" s="73">
        <f t="shared" si="51"/>
        <v>175</v>
      </c>
      <c r="AD287" s="64">
        <f t="shared" si="55"/>
        <v>0</v>
      </c>
    </row>
    <row r="288" spans="1:38" x14ac:dyDescent="0.3">
      <c r="A288" s="92">
        <v>45715</v>
      </c>
      <c r="B288" s="93">
        <v>1693</v>
      </c>
      <c r="C288" s="92"/>
      <c r="D288" s="94" t="s">
        <v>306</v>
      </c>
      <c r="E288" s="95">
        <v>-230.8</v>
      </c>
      <c r="F288" s="90"/>
      <c r="G288" s="129">
        <f t="shared" si="56"/>
        <v>54096.82999999998</v>
      </c>
      <c r="H288" s="72">
        <f t="shared" si="61"/>
        <v>-11.540000000000001</v>
      </c>
      <c r="I288" s="72">
        <f t="shared" si="61"/>
        <v>-11.540000000000001</v>
      </c>
      <c r="J288" s="72">
        <f t="shared" si="61"/>
        <v>-11.540000000000001</v>
      </c>
      <c r="K288" s="72">
        <f t="shared" si="61"/>
        <v>-11.540000000000001</v>
      </c>
      <c r="L288" s="72">
        <f t="shared" si="61"/>
        <v>-11.540000000000001</v>
      </c>
      <c r="M288" s="72">
        <f t="shared" si="61"/>
        <v>-11.540000000000001</v>
      </c>
      <c r="N288" s="72">
        <f t="shared" si="61"/>
        <v>-11.540000000000001</v>
      </c>
      <c r="O288" s="72">
        <f t="shared" si="61"/>
        <v>-11.540000000000001</v>
      </c>
      <c r="P288" s="72">
        <f t="shared" si="61"/>
        <v>-11.540000000000001</v>
      </c>
      <c r="Q288" s="72">
        <f t="shared" si="61"/>
        <v>-11.540000000000001</v>
      </c>
      <c r="R288" s="72">
        <f t="shared" si="61"/>
        <v>-11.540000000000001</v>
      </c>
      <c r="S288" s="72">
        <f t="shared" si="61"/>
        <v>-11.540000000000001</v>
      </c>
      <c r="T288" s="72">
        <f t="shared" si="61"/>
        <v>-11.540000000000001</v>
      </c>
      <c r="U288" s="72">
        <f t="shared" si="61"/>
        <v>-11.540000000000001</v>
      </c>
      <c r="V288" s="72">
        <f t="shared" si="61"/>
        <v>-11.540000000000001</v>
      </c>
      <c r="W288" s="72">
        <f t="shared" si="61"/>
        <v>-11.540000000000001</v>
      </c>
      <c r="X288" s="72">
        <f t="shared" si="61"/>
        <v>-11.540000000000001</v>
      </c>
      <c r="Y288" s="72">
        <f t="shared" si="61"/>
        <v>-11.540000000000001</v>
      </c>
      <c r="Z288" s="72">
        <f t="shared" si="61"/>
        <v>-11.540000000000001</v>
      </c>
      <c r="AA288" s="72">
        <f t="shared" si="61"/>
        <v>-11.540000000000001</v>
      </c>
      <c r="AB288" s="72"/>
      <c r="AC288" s="73">
        <f t="shared" si="51"/>
        <v>-230.79999999999998</v>
      </c>
      <c r="AD288" s="64">
        <f t="shared" si="55"/>
        <v>0</v>
      </c>
    </row>
    <row r="289" spans="1:30" x14ac:dyDescent="0.3">
      <c r="A289" s="92">
        <v>45715</v>
      </c>
      <c r="B289" s="93" t="s">
        <v>171</v>
      </c>
      <c r="C289" s="92"/>
      <c r="D289" s="94" t="s">
        <v>307</v>
      </c>
      <c r="E289" s="95">
        <v>-439.5</v>
      </c>
      <c r="F289" s="90"/>
      <c r="G289" s="129">
        <f t="shared" si="56"/>
        <v>53657.32999999998</v>
      </c>
      <c r="H289" s="72">
        <f t="shared" si="61"/>
        <v>-21.975000000000001</v>
      </c>
      <c r="I289" s="72">
        <f t="shared" si="61"/>
        <v>-21.975000000000001</v>
      </c>
      <c r="J289" s="72">
        <f t="shared" si="61"/>
        <v>-21.975000000000001</v>
      </c>
      <c r="K289" s="72">
        <f t="shared" si="61"/>
        <v>-21.975000000000001</v>
      </c>
      <c r="L289" s="72">
        <f t="shared" si="61"/>
        <v>-21.975000000000001</v>
      </c>
      <c r="M289" s="72">
        <f t="shared" si="61"/>
        <v>-21.975000000000001</v>
      </c>
      <c r="N289" s="72">
        <f t="shared" si="61"/>
        <v>-21.975000000000001</v>
      </c>
      <c r="O289" s="72">
        <f t="shared" si="61"/>
        <v>-21.975000000000001</v>
      </c>
      <c r="P289" s="72">
        <f t="shared" si="61"/>
        <v>-21.975000000000001</v>
      </c>
      <c r="Q289" s="72">
        <f t="shared" si="61"/>
        <v>-21.975000000000001</v>
      </c>
      <c r="R289" s="72">
        <f t="shared" si="61"/>
        <v>-21.975000000000001</v>
      </c>
      <c r="S289" s="72">
        <f t="shared" si="61"/>
        <v>-21.975000000000001</v>
      </c>
      <c r="T289" s="72">
        <f t="shared" si="61"/>
        <v>-21.975000000000001</v>
      </c>
      <c r="U289" s="72">
        <f t="shared" si="61"/>
        <v>-21.975000000000001</v>
      </c>
      <c r="V289" s="72">
        <f t="shared" si="61"/>
        <v>-21.975000000000001</v>
      </c>
      <c r="W289" s="72">
        <f t="shared" si="61"/>
        <v>-21.975000000000001</v>
      </c>
      <c r="X289" s="72">
        <f t="shared" si="61"/>
        <v>-21.975000000000001</v>
      </c>
      <c r="Y289" s="72">
        <f t="shared" si="61"/>
        <v>-21.975000000000001</v>
      </c>
      <c r="Z289" s="72">
        <f t="shared" si="61"/>
        <v>-21.975000000000001</v>
      </c>
      <c r="AA289" s="72">
        <f t="shared" si="61"/>
        <v>-21.975000000000001</v>
      </c>
      <c r="AB289" s="72"/>
      <c r="AC289" s="73">
        <f t="shared" si="51"/>
        <v>-439.50000000000017</v>
      </c>
      <c r="AD289" s="64">
        <f t="shared" si="55"/>
        <v>0</v>
      </c>
    </row>
    <row r="290" spans="1:30" x14ac:dyDescent="0.3">
      <c r="A290" s="92">
        <v>45716</v>
      </c>
      <c r="B290" s="93" t="s">
        <v>13</v>
      </c>
      <c r="C290" s="92"/>
      <c r="D290" s="55" t="s">
        <v>354</v>
      </c>
      <c r="E290" s="95">
        <v>2000</v>
      </c>
      <c r="F290" s="90"/>
      <c r="G290" s="129">
        <f t="shared" si="56"/>
        <v>55657.32999999998</v>
      </c>
      <c r="H290" s="72"/>
      <c r="I290" s="72"/>
      <c r="J290" s="72"/>
      <c r="K290" s="72">
        <v>2000</v>
      </c>
      <c r="L290" s="72"/>
      <c r="M290" s="72"/>
      <c r="N290" s="72"/>
      <c r="O290" s="72"/>
      <c r="P290" s="72"/>
      <c r="Q290" s="72"/>
      <c r="R290" s="72"/>
      <c r="S290" s="72"/>
      <c r="T290" s="72"/>
      <c r="U290" s="72"/>
      <c r="V290" s="72"/>
      <c r="W290" s="72"/>
      <c r="X290" s="72"/>
      <c r="Y290" s="72"/>
      <c r="Z290" s="72"/>
      <c r="AA290" s="72"/>
      <c r="AB290" s="72"/>
      <c r="AC290" s="73">
        <f t="shared" si="51"/>
        <v>2000</v>
      </c>
      <c r="AD290" s="64">
        <f t="shared" si="55"/>
        <v>0</v>
      </c>
    </row>
    <row r="291" spans="1:30" x14ac:dyDescent="0.3">
      <c r="A291" s="92">
        <v>45716</v>
      </c>
      <c r="B291" s="93" t="s">
        <v>13</v>
      </c>
      <c r="C291" s="92"/>
      <c r="D291" s="94" t="s">
        <v>324</v>
      </c>
      <c r="E291" s="95">
        <v>500</v>
      </c>
      <c r="F291" s="90"/>
      <c r="G291" s="129">
        <f t="shared" si="56"/>
        <v>56157.32999999998</v>
      </c>
      <c r="H291" s="72">
        <f t="shared" ref="H291:AA291" si="62">$E291/20</f>
        <v>25</v>
      </c>
      <c r="I291" s="72">
        <f t="shared" si="62"/>
        <v>25</v>
      </c>
      <c r="J291" s="72">
        <f t="shared" si="62"/>
        <v>25</v>
      </c>
      <c r="K291" s="72">
        <f t="shared" si="62"/>
        <v>25</v>
      </c>
      <c r="L291" s="72">
        <f t="shared" si="62"/>
        <v>25</v>
      </c>
      <c r="M291" s="72">
        <f t="shared" si="62"/>
        <v>25</v>
      </c>
      <c r="N291" s="72">
        <f t="shared" si="62"/>
        <v>25</v>
      </c>
      <c r="O291" s="72">
        <f t="shared" si="62"/>
        <v>25</v>
      </c>
      <c r="P291" s="72">
        <f t="shared" si="62"/>
        <v>25</v>
      </c>
      <c r="Q291" s="72">
        <f t="shared" si="62"/>
        <v>25</v>
      </c>
      <c r="R291" s="72">
        <f t="shared" si="62"/>
        <v>25</v>
      </c>
      <c r="S291" s="72">
        <f t="shared" si="62"/>
        <v>25</v>
      </c>
      <c r="T291" s="72">
        <f t="shared" si="62"/>
        <v>25</v>
      </c>
      <c r="U291" s="72">
        <f t="shared" si="62"/>
        <v>25</v>
      </c>
      <c r="V291" s="72">
        <f t="shared" si="62"/>
        <v>25</v>
      </c>
      <c r="W291" s="72">
        <f t="shared" si="62"/>
        <v>25</v>
      </c>
      <c r="X291" s="72">
        <f t="shared" si="62"/>
        <v>25</v>
      </c>
      <c r="Y291" s="72">
        <f t="shared" si="62"/>
        <v>25</v>
      </c>
      <c r="Z291" s="72">
        <f t="shared" si="62"/>
        <v>25</v>
      </c>
      <c r="AA291" s="72">
        <f t="shared" si="62"/>
        <v>25</v>
      </c>
      <c r="AB291" s="72"/>
      <c r="AC291" s="73">
        <f t="shared" si="51"/>
        <v>500</v>
      </c>
      <c r="AD291" s="64">
        <f t="shared" si="55"/>
        <v>0</v>
      </c>
    </row>
    <row r="292" spans="1:30" x14ac:dyDescent="0.3">
      <c r="A292" s="92">
        <v>45716</v>
      </c>
      <c r="B292" s="93" t="s">
        <v>171</v>
      </c>
      <c r="C292" s="92"/>
      <c r="D292" s="94" t="s">
        <v>308</v>
      </c>
      <c r="E292" s="95">
        <v>-3</v>
      </c>
      <c r="F292" s="90"/>
      <c r="G292" s="129">
        <f t="shared" si="56"/>
        <v>56154.32999999998</v>
      </c>
      <c r="H292" s="72">
        <f t="shared" si="61"/>
        <v>-0.15</v>
      </c>
      <c r="I292" s="72">
        <f t="shared" si="61"/>
        <v>-0.15</v>
      </c>
      <c r="J292" s="72">
        <f t="shared" si="61"/>
        <v>-0.15</v>
      </c>
      <c r="K292" s="72">
        <f t="shared" si="61"/>
        <v>-0.15</v>
      </c>
      <c r="L292" s="72">
        <f t="shared" si="61"/>
        <v>-0.15</v>
      </c>
      <c r="M292" s="72">
        <f t="shared" si="61"/>
        <v>-0.15</v>
      </c>
      <c r="N292" s="72">
        <f t="shared" si="61"/>
        <v>-0.15</v>
      </c>
      <c r="O292" s="72">
        <f t="shared" si="61"/>
        <v>-0.15</v>
      </c>
      <c r="P292" s="72">
        <f t="shared" si="61"/>
        <v>-0.15</v>
      </c>
      <c r="Q292" s="72">
        <f t="shared" si="61"/>
        <v>-0.15</v>
      </c>
      <c r="R292" s="72">
        <f t="shared" si="61"/>
        <v>-0.15</v>
      </c>
      <c r="S292" s="72">
        <f t="shared" si="61"/>
        <v>-0.15</v>
      </c>
      <c r="T292" s="72">
        <f t="shared" si="61"/>
        <v>-0.15</v>
      </c>
      <c r="U292" s="72">
        <f t="shared" si="61"/>
        <v>-0.15</v>
      </c>
      <c r="V292" s="72">
        <f t="shared" si="61"/>
        <v>-0.15</v>
      </c>
      <c r="W292" s="72">
        <f t="shared" si="61"/>
        <v>-0.15</v>
      </c>
      <c r="X292" s="72">
        <f t="shared" si="61"/>
        <v>-0.15</v>
      </c>
      <c r="Y292" s="72">
        <f t="shared" si="61"/>
        <v>-0.15</v>
      </c>
      <c r="Z292" s="72">
        <f t="shared" si="61"/>
        <v>-0.15</v>
      </c>
      <c r="AA292" s="72">
        <f t="shared" si="61"/>
        <v>-0.15</v>
      </c>
      <c r="AB292" s="72"/>
      <c r="AC292" s="73">
        <f t="shared" si="51"/>
        <v>-2.9999999999999991</v>
      </c>
      <c r="AD292" s="64">
        <f t="shared" si="55"/>
        <v>0</v>
      </c>
    </row>
    <row r="293" spans="1:30" x14ac:dyDescent="0.3">
      <c r="A293" s="92">
        <v>45716</v>
      </c>
      <c r="B293" s="93" t="s">
        <v>171</v>
      </c>
      <c r="C293" s="92"/>
      <c r="D293" s="94" t="s">
        <v>284</v>
      </c>
      <c r="E293" s="95">
        <v>-10</v>
      </c>
      <c r="F293" s="90"/>
      <c r="G293" s="129">
        <f t="shared" si="56"/>
        <v>56144.32999999998</v>
      </c>
      <c r="H293" s="72">
        <f t="shared" si="61"/>
        <v>-0.5</v>
      </c>
      <c r="I293" s="72">
        <f t="shared" si="61"/>
        <v>-0.5</v>
      </c>
      <c r="J293" s="72">
        <f t="shared" si="61"/>
        <v>-0.5</v>
      </c>
      <c r="K293" s="72">
        <f t="shared" si="61"/>
        <v>-0.5</v>
      </c>
      <c r="L293" s="72">
        <f t="shared" si="61"/>
        <v>-0.5</v>
      </c>
      <c r="M293" s="72">
        <f t="shared" si="61"/>
        <v>-0.5</v>
      </c>
      <c r="N293" s="72">
        <f t="shared" si="61"/>
        <v>-0.5</v>
      </c>
      <c r="O293" s="72">
        <f t="shared" si="61"/>
        <v>-0.5</v>
      </c>
      <c r="P293" s="72">
        <f t="shared" si="61"/>
        <v>-0.5</v>
      </c>
      <c r="Q293" s="72">
        <f t="shared" si="61"/>
        <v>-0.5</v>
      </c>
      <c r="R293" s="72">
        <f t="shared" si="61"/>
        <v>-0.5</v>
      </c>
      <c r="S293" s="72">
        <f t="shared" si="61"/>
        <v>-0.5</v>
      </c>
      <c r="T293" s="72">
        <f t="shared" si="61"/>
        <v>-0.5</v>
      </c>
      <c r="U293" s="72">
        <f t="shared" si="61"/>
        <v>-0.5</v>
      </c>
      <c r="V293" s="72">
        <f t="shared" si="61"/>
        <v>-0.5</v>
      </c>
      <c r="W293" s="72">
        <f t="shared" si="61"/>
        <v>-0.5</v>
      </c>
      <c r="X293" s="72">
        <f t="shared" si="61"/>
        <v>-0.5</v>
      </c>
      <c r="Y293" s="72">
        <f t="shared" si="61"/>
        <v>-0.5</v>
      </c>
      <c r="Z293" s="72">
        <f t="shared" si="61"/>
        <v>-0.5</v>
      </c>
      <c r="AA293" s="72">
        <f t="shared" si="61"/>
        <v>-0.5</v>
      </c>
      <c r="AB293" s="72"/>
      <c r="AC293" s="73">
        <f t="shared" si="51"/>
        <v>-10</v>
      </c>
      <c r="AD293" s="64">
        <f t="shared" si="55"/>
        <v>0</v>
      </c>
    </row>
    <row r="294" spans="1:30" x14ac:dyDescent="0.3">
      <c r="A294" s="92">
        <v>45716</v>
      </c>
      <c r="B294" s="93" t="s">
        <v>171</v>
      </c>
      <c r="C294" s="92"/>
      <c r="D294" s="94" t="s">
        <v>309</v>
      </c>
      <c r="E294" s="95">
        <v>-12</v>
      </c>
      <c r="F294" s="90"/>
      <c r="G294" s="129">
        <f t="shared" si="56"/>
        <v>56132.32999999998</v>
      </c>
      <c r="H294" s="72">
        <f t="shared" si="61"/>
        <v>-0.6</v>
      </c>
      <c r="I294" s="72">
        <f t="shared" si="61"/>
        <v>-0.6</v>
      </c>
      <c r="J294" s="72">
        <f t="shared" si="61"/>
        <v>-0.6</v>
      </c>
      <c r="K294" s="72">
        <f t="shared" si="61"/>
        <v>-0.6</v>
      </c>
      <c r="L294" s="72">
        <f t="shared" si="61"/>
        <v>-0.6</v>
      </c>
      <c r="M294" s="72">
        <f t="shared" si="61"/>
        <v>-0.6</v>
      </c>
      <c r="N294" s="72">
        <f t="shared" si="61"/>
        <v>-0.6</v>
      </c>
      <c r="O294" s="72">
        <f t="shared" si="61"/>
        <v>-0.6</v>
      </c>
      <c r="P294" s="72">
        <f t="shared" si="61"/>
        <v>-0.6</v>
      </c>
      <c r="Q294" s="72">
        <f t="shared" si="61"/>
        <v>-0.6</v>
      </c>
      <c r="R294" s="72">
        <f t="shared" si="61"/>
        <v>-0.6</v>
      </c>
      <c r="S294" s="72">
        <f t="shared" si="61"/>
        <v>-0.6</v>
      </c>
      <c r="T294" s="72">
        <f t="shared" si="61"/>
        <v>-0.6</v>
      </c>
      <c r="U294" s="72">
        <f t="shared" si="61"/>
        <v>-0.6</v>
      </c>
      <c r="V294" s="72">
        <f t="shared" si="61"/>
        <v>-0.6</v>
      </c>
      <c r="W294" s="72">
        <f t="shared" si="61"/>
        <v>-0.6</v>
      </c>
      <c r="X294" s="72">
        <f t="shared" si="61"/>
        <v>-0.6</v>
      </c>
      <c r="Y294" s="72">
        <f t="shared" si="61"/>
        <v>-0.6</v>
      </c>
      <c r="Z294" s="72">
        <f t="shared" si="61"/>
        <v>-0.6</v>
      </c>
      <c r="AA294" s="72">
        <f t="shared" si="61"/>
        <v>-0.6</v>
      </c>
      <c r="AB294" s="72"/>
      <c r="AC294" s="73">
        <f t="shared" si="51"/>
        <v>-11.999999999999996</v>
      </c>
      <c r="AD294" s="64">
        <f t="shared" si="55"/>
        <v>0</v>
      </c>
    </row>
    <row r="295" spans="1:30" x14ac:dyDescent="0.3">
      <c r="A295" s="92">
        <v>45716</v>
      </c>
      <c r="B295" s="93" t="s">
        <v>171</v>
      </c>
      <c r="C295" s="92"/>
      <c r="D295" s="94" t="s">
        <v>308</v>
      </c>
      <c r="E295" s="95">
        <v>-16.920000000000002</v>
      </c>
      <c r="F295" s="90"/>
      <c r="G295" s="129">
        <f t="shared" si="56"/>
        <v>56115.409999999982</v>
      </c>
      <c r="H295" s="72">
        <f t="shared" si="61"/>
        <v>-0.84600000000000009</v>
      </c>
      <c r="I295" s="72">
        <f t="shared" si="61"/>
        <v>-0.84600000000000009</v>
      </c>
      <c r="J295" s="72">
        <f t="shared" si="61"/>
        <v>-0.84600000000000009</v>
      </c>
      <c r="K295" s="72">
        <f t="shared" si="61"/>
        <v>-0.84600000000000009</v>
      </c>
      <c r="L295" s="72">
        <f t="shared" si="61"/>
        <v>-0.84600000000000009</v>
      </c>
      <c r="M295" s="72">
        <f t="shared" si="61"/>
        <v>-0.84600000000000009</v>
      </c>
      <c r="N295" s="72">
        <f t="shared" si="61"/>
        <v>-0.84600000000000009</v>
      </c>
      <c r="O295" s="72">
        <f t="shared" si="61"/>
        <v>-0.84600000000000009</v>
      </c>
      <c r="P295" s="72">
        <f t="shared" si="61"/>
        <v>-0.84600000000000009</v>
      </c>
      <c r="Q295" s="72">
        <f t="shared" si="61"/>
        <v>-0.84600000000000009</v>
      </c>
      <c r="R295" s="72">
        <f t="shared" si="61"/>
        <v>-0.84600000000000009</v>
      </c>
      <c r="S295" s="72">
        <f t="shared" si="61"/>
        <v>-0.84600000000000009</v>
      </c>
      <c r="T295" s="72">
        <f t="shared" si="61"/>
        <v>-0.84600000000000009</v>
      </c>
      <c r="U295" s="72">
        <f t="shared" si="61"/>
        <v>-0.84600000000000009</v>
      </c>
      <c r="V295" s="72">
        <f t="shared" si="61"/>
        <v>-0.84600000000000009</v>
      </c>
      <c r="W295" s="72">
        <f t="shared" ref="W295:AL310" si="63">$E295/20</f>
        <v>-0.84600000000000009</v>
      </c>
      <c r="X295" s="72">
        <f t="shared" si="63"/>
        <v>-0.84600000000000009</v>
      </c>
      <c r="Y295" s="72">
        <f t="shared" si="63"/>
        <v>-0.84600000000000009</v>
      </c>
      <c r="Z295" s="72">
        <f t="shared" si="63"/>
        <v>-0.84600000000000009</v>
      </c>
      <c r="AA295" s="72">
        <f t="shared" si="63"/>
        <v>-0.84600000000000009</v>
      </c>
      <c r="AB295" s="72"/>
      <c r="AC295" s="73">
        <f t="shared" si="51"/>
        <v>-16.920000000000002</v>
      </c>
      <c r="AD295" s="64">
        <f t="shared" si="55"/>
        <v>0</v>
      </c>
    </row>
    <row r="296" spans="1:30" x14ac:dyDescent="0.3">
      <c r="A296" s="92">
        <v>45716</v>
      </c>
      <c r="B296" s="93" t="s">
        <v>171</v>
      </c>
      <c r="C296" s="92"/>
      <c r="D296" s="94" t="s">
        <v>308</v>
      </c>
      <c r="E296" s="95">
        <v>-23.92</v>
      </c>
      <c r="F296" s="90"/>
      <c r="G296" s="129">
        <f t="shared" si="56"/>
        <v>56091.489999999983</v>
      </c>
      <c r="H296" s="72">
        <f t="shared" ref="H296:W311" si="64">$E296/20</f>
        <v>-1.1960000000000002</v>
      </c>
      <c r="I296" s="72">
        <f t="shared" si="64"/>
        <v>-1.1960000000000002</v>
      </c>
      <c r="J296" s="72">
        <f t="shared" si="64"/>
        <v>-1.1960000000000002</v>
      </c>
      <c r="K296" s="72">
        <f t="shared" si="64"/>
        <v>-1.1960000000000002</v>
      </c>
      <c r="L296" s="72">
        <f t="shared" si="64"/>
        <v>-1.1960000000000002</v>
      </c>
      <c r="M296" s="72">
        <f t="shared" si="64"/>
        <v>-1.1960000000000002</v>
      </c>
      <c r="N296" s="72">
        <f t="shared" si="64"/>
        <v>-1.1960000000000002</v>
      </c>
      <c r="O296" s="72">
        <f t="shared" si="64"/>
        <v>-1.1960000000000002</v>
      </c>
      <c r="P296" s="72">
        <f t="shared" si="64"/>
        <v>-1.1960000000000002</v>
      </c>
      <c r="Q296" s="72">
        <f t="shared" si="64"/>
        <v>-1.1960000000000002</v>
      </c>
      <c r="R296" s="72">
        <f t="shared" si="64"/>
        <v>-1.1960000000000002</v>
      </c>
      <c r="S296" s="72">
        <f t="shared" si="64"/>
        <v>-1.1960000000000002</v>
      </c>
      <c r="T296" s="72">
        <f t="shared" si="64"/>
        <v>-1.1960000000000002</v>
      </c>
      <c r="U296" s="72">
        <f t="shared" si="64"/>
        <v>-1.1960000000000002</v>
      </c>
      <c r="V296" s="72">
        <f t="shared" si="64"/>
        <v>-1.1960000000000002</v>
      </c>
      <c r="W296" s="72">
        <f t="shared" si="64"/>
        <v>-1.1960000000000002</v>
      </c>
      <c r="X296" s="72">
        <f t="shared" si="63"/>
        <v>-1.1960000000000002</v>
      </c>
      <c r="Y296" s="72">
        <f t="shared" si="63"/>
        <v>-1.1960000000000002</v>
      </c>
      <c r="Z296" s="72">
        <f t="shared" si="63"/>
        <v>-1.1960000000000002</v>
      </c>
      <c r="AA296" s="72">
        <f t="shared" si="63"/>
        <v>-1.1960000000000002</v>
      </c>
      <c r="AB296" s="72"/>
      <c r="AC296" s="73">
        <f t="shared" si="51"/>
        <v>-23.920000000000009</v>
      </c>
      <c r="AD296" s="64">
        <f t="shared" si="55"/>
        <v>0</v>
      </c>
    </row>
    <row r="297" spans="1:30" x14ac:dyDescent="0.3">
      <c r="A297" s="92">
        <v>45716</v>
      </c>
      <c r="B297" s="93" t="s">
        <v>171</v>
      </c>
      <c r="C297" s="92"/>
      <c r="D297" s="94" t="s">
        <v>310</v>
      </c>
      <c r="E297" s="95">
        <v>-29.58</v>
      </c>
      <c r="F297" s="90"/>
      <c r="G297" s="129">
        <f t="shared" si="56"/>
        <v>56061.909999999982</v>
      </c>
      <c r="H297" s="72">
        <f t="shared" si="64"/>
        <v>-1.4789999999999999</v>
      </c>
      <c r="I297" s="72">
        <f t="shared" si="64"/>
        <v>-1.4789999999999999</v>
      </c>
      <c r="J297" s="72">
        <f t="shared" si="64"/>
        <v>-1.4789999999999999</v>
      </c>
      <c r="K297" s="72">
        <f t="shared" si="64"/>
        <v>-1.4789999999999999</v>
      </c>
      <c r="L297" s="72">
        <f t="shared" si="64"/>
        <v>-1.4789999999999999</v>
      </c>
      <c r="M297" s="72">
        <f t="shared" si="64"/>
        <v>-1.4789999999999999</v>
      </c>
      <c r="N297" s="72">
        <f t="shared" si="64"/>
        <v>-1.4789999999999999</v>
      </c>
      <c r="O297" s="72">
        <f t="shared" si="64"/>
        <v>-1.4789999999999999</v>
      </c>
      <c r="P297" s="72">
        <f t="shared" si="64"/>
        <v>-1.4789999999999999</v>
      </c>
      <c r="Q297" s="72">
        <f t="shared" si="64"/>
        <v>-1.4789999999999999</v>
      </c>
      <c r="R297" s="72">
        <f t="shared" si="64"/>
        <v>-1.4789999999999999</v>
      </c>
      <c r="S297" s="72">
        <f t="shared" si="64"/>
        <v>-1.4789999999999999</v>
      </c>
      <c r="T297" s="72">
        <f t="shared" si="64"/>
        <v>-1.4789999999999999</v>
      </c>
      <c r="U297" s="72">
        <f t="shared" si="64"/>
        <v>-1.4789999999999999</v>
      </c>
      <c r="V297" s="72">
        <f t="shared" si="64"/>
        <v>-1.4789999999999999</v>
      </c>
      <c r="W297" s="72">
        <f t="shared" si="64"/>
        <v>-1.4789999999999999</v>
      </c>
      <c r="X297" s="72">
        <f t="shared" si="63"/>
        <v>-1.4789999999999999</v>
      </c>
      <c r="Y297" s="72">
        <f t="shared" si="63"/>
        <v>-1.4789999999999999</v>
      </c>
      <c r="Z297" s="72">
        <f t="shared" si="63"/>
        <v>-1.4789999999999999</v>
      </c>
      <c r="AA297" s="72">
        <f t="shared" si="63"/>
        <v>-1.4789999999999999</v>
      </c>
      <c r="AB297" s="72"/>
      <c r="AC297" s="73">
        <f t="shared" si="51"/>
        <v>-29.579999999999988</v>
      </c>
      <c r="AD297" s="64">
        <f t="shared" si="55"/>
        <v>0</v>
      </c>
    </row>
    <row r="298" spans="1:30" x14ac:dyDescent="0.3">
      <c r="A298" s="92">
        <v>45716</v>
      </c>
      <c r="B298" s="93" t="s">
        <v>171</v>
      </c>
      <c r="C298" s="92"/>
      <c r="D298" s="94" t="s">
        <v>255</v>
      </c>
      <c r="E298" s="95">
        <v>-31.79</v>
      </c>
      <c r="F298" s="90"/>
      <c r="G298" s="129">
        <f t="shared" si="56"/>
        <v>56030.119999999981</v>
      </c>
      <c r="H298" s="72">
        <f t="shared" si="64"/>
        <v>-1.5894999999999999</v>
      </c>
      <c r="I298" s="72">
        <f t="shared" si="64"/>
        <v>-1.5894999999999999</v>
      </c>
      <c r="J298" s="72">
        <f t="shared" si="64"/>
        <v>-1.5894999999999999</v>
      </c>
      <c r="K298" s="72">
        <f t="shared" si="64"/>
        <v>-1.5894999999999999</v>
      </c>
      <c r="L298" s="72">
        <f t="shared" si="64"/>
        <v>-1.5894999999999999</v>
      </c>
      <c r="M298" s="72">
        <f t="shared" si="64"/>
        <v>-1.5894999999999999</v>
      </c>
      <c r="N298" s="72">
        <f t="shared" si="64"/>
        <v>-1.5894999999999999</v>
      </c>
      <c r="O298" s="72">
        <f t="shared" si="64"/>
        <v>-1.5894999999999999</v>
      </c>
      <c r="P298" s="72">
        <f t="shared" si="64"/>
        <v>-1.5894999999999999</v>
      </c>
      <c r="Q298" s="72">
        <f t="shared" si="64"/>
        <v>-1.5894999999999999</v>
      </c>
      <c r="R298" s="72">
        <f t="shared" si="64"/>
        <v>-1.5894999999999999</v>
      </c>
      <c r="S298" s="72">
        <f t="shared" si="64"/>
        <v>-1.5894999999999999</v>
      </c>
      <c r="T298" s="72">
        <f t="shared" si="64"/>
        <v>-1.5894999999999999</v>
      </c>
      <c r="U298" s="72">
        <f t="shared" si="64"/>
        <v>-1.5894999999999999</v>
      </c>
      <c r="V298" s="72">
        <f t="shared" si="64"/>
        <v>-1.5894999999999999</v>
      </c>
      <c r="W298" s="72">
        <f t="shared" si="64"/>
        <v>-1.5894999999999999</v>
      </c>
      <c r="X298" s="72">
        <f t="shared" si="63"/>
        <v>-1.5894999999999999</v>
      </c>
      <c r="Y298" s="72">
        <f t="shared" si="63"/>
        <v>-1.5894999999999999</v>
      </c>
      <c r="Z298" s="72">
        <f t="shared" si="63"/>
        <v>-1.5894999999999999</v>
      </c>
      <c r="AA298" s="72">
        <f t="shared" si="63"/>
        <v>-1.5894999999999999</v>
      </c>
      <c r="AB298" s="72"/>
      <c r="AC298" s="73">
        <f t="shared" si="51"/>
        <v>-31.790000000000006</v>
      </c>
      <c r="AD298" s="64">
        <f t="shared" si="55"/>
        <v>0</v>
      </c>
    </row>
    <row r="299" spans="1:30" x14ac:dyDescent="0.3">
      <c r="A299" s="92">
        <v>45716</v>
      </c>
      <c r="B299" s="93" t="s">
        <v>171</v>
      </c>
      <c r="C299" s="92"/>
      <c r="D299" s="94" t="s">
        <v>211</v>
      </c>
      <c r="E299" s="95">
        <v>-54.13</v>
      </c>
      <c r="F299" s="90"/>
      <c r="G299" s="129">
        <f t="shared" si="56"/>
        <v>55975.989999999983</v>
      </c>
      <c r="H299" s="72">
        <f t="shared" si="64"/>
        <v>-2.7065000000000001</v>
      </c>
      <c r="I299" s="72">
        <f t="shared" si="64"/>
        <v>-2.7065000000000001</v>
      </c>
      <c r="J299" s="72">
        <f t="shared" si="64"/>
        <v>-2.7065000000000001</v>
      </c>
      <c r="K299" s="72">
        <f t="shared" si="64"/>
        <v>-2.7065000000000001</v>
      </c>
      <c r="L299" s="72">
        <f t="shared" si="64"/>
        <v>-2.7065000000000001</v>
      </c>
      <c r="M299" s="72">
        <f t="shared" si="64"/>
        <v>-2.7065000000000001</v>
      </c>
      <c r="N299" s="72">
        <f t="shared" si="64"/>
        <v>-2.7065000000000001</v>
      </c>
      <c r="O299" s="72">
        <f t="shared" si="64"/>
        <v>-2.7065000000000001</v>
      </c>
      <c r="P299" s="72">
        <f t="shared" si="64"/>
        <v>-2.7065000000000001</v>
      </c>
      <c r="Q299" s="72">
        <f t="shared" si="64"/>
        <v>-2.7065000000000001</v>
      </c>
      <c r="R299" s="72">
        <f t="shared" si="64"/>
        <v>-2.7065000000000001</v>
      </c>
      <c r="S299" s="72">
        <f t="shared" si="64"/>
        <v>-2.7065000000000001</v>
      </c>
      <c r="T299" s="72">
        <f t="shared" si="64"/>
        <v>-2.7065000000000001</v>
      </c>
      <c r="U299" s="72">
        <f t="shared" si="64"/>
        <v>-2.7065000000000001</v>
      </c>
      <c r="V299" s="72">
        <f t="shared" si="64"/>
        <v>-2.7065000000000001</v>
      </c>
      <c r="W299" s="72">
        <f t="shared" si="64"/>
        <v>-2.7065000000000001</v>
      </c>
      <c r="X299" s="72">
        <f t="shared" si="63"/>
        <v>-2.7065000000000001</v>
      </c>
      <c r="Y299" s="72">
        <f t="shared" si="63"/>
        <v>-2.7065000000000001</v>
      </c>
      <c r="Z299" s="72">
        <f t="shared" si="63"/>
        <v>-2.7065000000000001</v>
      </c>
      <c r="AA299" s="72">
        <f t="shared" si="63"/>
        <v>-2.7065000000000001</v>
      </c>
      <c r="AB299" s="72"/>
      <c r="AC299" s="73">
        <f t="shared" si="51"/>
        <v>-54.129999999999981</v>
      </c>
      <c r="AD299" s="64">
        <f t="shared" si="55"/>
        <v>0</v>
      </c>
    </row>
    <row r="300" spans="1:30" x14ac:dyDescent="0.3">
      <c r="A300" s="92">
        <v>45716</v>
      </c>
      <c r="B300" s="93" t="s">
        <v>171</v>
      </c>
      <c r="C300" s="92"/>
      <c r="D300" s="94" t="s">
        <v>190</v>
      </c>
      <c r="E300" s="95">
        <v>-54.67</v>
      </c>
      <c r="F300" s="90"/>
      <c r="G300" s="129">
        <f t="shared" si="56"/>
        <v>55921.319999999985</v>
      </c>
      <c r="H300" s="72">
        <f t="shared" si="64"/>
        <v>-2.7335000000000003</v>
      </c>
      <c r="I300" s="72">
        <f t="shared" si="64"/>
        <v>-2.7335000000000003</v>
      </c>
      <c r="J300" s="72">
        <f t="shared" si="64"/>
        <v>-2.7335000000000003</v>
      </c>
      <c r="K300" s="72">
        <f t="shared" si="64"/>
        <v>-2.7335000000000003</v>
      </c>
      <c r="L300" s="72">
        <f t="shared" si="64"/>
        <v>-2.7335000000000003</v>
      </c>
      <c r="M300" s="72">
        <f t="shared" si="64"/>
        <v>-2.7335000000000003</v>
      </c>
      <c r="N300" s="72">
        <f t="shared" si="64"/>
        <v>-2.7335000000000003</v>
      </c>
      <c r="O300" s="72">
        <f t="shared" si="64"/>
        <v>-2.7335000000000003</v>
      </c>
      <c r="P300" s="72">
        <f t="shared" si="64"/>
        <v>-2.7335000000000003</v>
      </c>
      <c r="Q300" s="72">
        <f t="shared" si="64"/>
        <v>-2.7335000000000003</v>
      </c>
      <c r="R300" s="72">
        <f t="shared" si="64"/>
        <v>-2.7335000000000003</v>
      </c>
      <c r="S300" s="72">
        <f t="shared" si="64"/>
        <v>-2.7335000000000003</v>
      </c>
      <c r="T300" s="72">
        <f t="shared" si="64"/>
        <v>-2.7335000000000003</v>
      </c>
      <c r="U300" s="72">
        <f t="shared" si="64"/>
        <v>-2.7335000000000003</v>
      </c>
      <c r="V300" s="72">
        <f t="shared" si="64"/>
        <v>-2.7335000000000003</v>
      </c>
      <c r="W300" s="72">
        <f t="shared" si="64"/>
        <v>-2.7335000000000003</v>
      </c>
      <c r="X300" s="72">
        <f t="shared" si="63"/>
        <v>-2.7335000000000003</v>
      </c>
      <c r="Y300" s="72">
        <f t="shared" si="63"/>
        <v>-2.7335000000000003</v>
      </c>
      <c r="Z300" s="72">
        <f t="shared" si="63"/>
        <v>-2.7335000000000003</v>
      </c>
      <c r="AA300" s="72">
        <f t="shared" si="63"/>
        <v>-2.7335000000000003</v>
      </c>
      <c r="AB300" s="72"/>
      <c r="AC300" s="73">
        <f t="shared" si="51"/>
        <v>-54.669999999999995</v>
      </c>
      <c r="AD300" s="64">
        <f t="shared" si="55"/>
        <v>0</v>
      </c>
    </row>
    <row r="301" spans="1:30" x14ac:dyDescent="0.3">
      <c r="A301" s="92">
        <v>45716</v>
      </c>
      <c r="B301" s="93" t="s">
        <v>171</v>
      </c>
      <c r="C301" s="92"/>
      <c r="D301" s="94" t="s">
        <v>295</v>
      </c>
      <c r="E301" s="95">
        <v>-55.38</v>
      </c>
      <c r="F301" s="90"/>
      <c r="G301" s="129">
        <f t="shared" si="56"/>
        <v>55865.939999999988</v>
      </c>
      <c r="H301" s="72">
        <f t="shared" si="64"/>
        <v>-2.7690000000000001</v>
      </c>
      <c r="I301" s="72">
        <f t="shared" si="64"/>
        <v>-2.7690000000000001</v>
      </c>
      <c r="J301" s="72">
        <f t="shared" si="64"/>
        <v>-2.7690000000000001</v>
      </c>
      <c r="K301" s="72">
        <f t="shared" si="64"/>
        <v>-2.7690000000000001</v>
      </c>
      <c r="L301" s="72">
        <f t="shared" si="64"/>
        <v>-2.7690000000000001</v>
      </c>
      <c r="M301" s="72">
        <f t="shared" si="64"/>
        <v>-2.7690000000000001</v>
      </c>
      <c r="N301" s="72">
        <f t="shared" si="64"/>
        <v>-2.7690000000000001</v>
      </c>
      <c r="O301" s="72">
        <f t="shared" si="64"/>
        <v>-2.7690000000000001</v>
      </c>
      <c r="P301" s="72">
        <f t="shared" si="64"/>
        <v>-2.7690000000000001</v>
      </c>
      <c r="Q301" s="72">
        <f t="shared" si="64"/>
        <v>-2.7690000000000001</v>
      </c>
      <c r="R301" s="72">
        <f t="shared" si="64"/>
        <v>-2.7690000000000001</v>
      </c>
      <c r="S301" s="72">
        <f t="shared" si="64"/>
        <v>-2.7690000000000001</v>
      </c>
      <c r="T301" s="72">
        <f t="shared" si="64"/>
        <v>-2.7690000000000001</v>
      </c>
      <c r="U301" s="72">
        <f t="shared" si="64"/>
        <v>-2.7690000000000001</v>
      </c>
      <c r="V301" s="72">
        <f t="shared" si="64"/>
        <v>-2.7690000000000001</v>
      </c>
      <c r="W301" s="72">
        <f t="shared" si="64"/>
        <v>-2.7690000000000001</v>
      </c>
      <c r="X301" s="72">
        <f t="shared" si="63"/>
        <v>-2.7690000000000001</v>
      </c>
      <c r="Y301" s="72">
        <f t="shared" si="63"/>
        <v>-2.7690000000000001</v>
      </c>
      <c r="Z301" s="72">
        <f t="shared" si="63"/>
        <v>-2.7690000000000001</v>
      </c>
      <c r="AA301" s="72">
        <f t="shared" si="63"/>
        <v>-2.7690000000000001</v>
      </c>
      <c r="AB301" s="72"/>
      <c r="AC301" s="73">
        <f t="shared" si="51"/>
        <v>-55.379999999999981</v>
      </c>
      <c r="AD301" s="64">
        <f t="shared" si="55"/>
        <v>0</v>
      </c>
    </row>
    <row r="302" spans="1:30" x14ac:dyDescent="0.3">
      <c r="A302" s="92">
        <v>45716</v>
      </c>
      <c r="B302" s="93" t="s">
        <v>171</v>
      </c>
      <c r="C302" s="92"/>
      <c r="D302" s="94" t="s">
        <v>311</v>
      </c>
      <c r="E302" s="95">
        <v>-59.07</v>
      </c>
      <c r="F302" s="90"/>
      <c r="G302" s="129">
        <f t="shared" si="56"/>
        <v>55806.869999999988</v>
      </c>
      <c r="H302" s="72">
        <f t="shared" si="64"/>
        <v>-2.9535</v>
      </c>
      <c r="I302" s="72">
        <f t="shared" si="64"/>
        <v>-2.9535</v>
      </c>
      <c r="J302" s="72">
        <f t="shared" si="64"/>
        <v>-2.9535</v>
      </c>
      <c r="K302" s="72">
        <f t="shared" si="64"/>
        <v>-2.9535</v>
      </c>
      <c r="L302" s="72">
        <f t="shared" si="64"/>
        <v>-2.9535</v>
      </c>
      <c r="M302" s="72">
        <f t="shared" si="64"/>
        <v>-2.9535</v>
      </c>
      <c r="N302" s="72">
        <f t="shared" si="64"/>
        <v>-2.9535</v>
      </c>
      <c r="O302" s="72">
        <f t="shared" si="64"/>
        <v>-2.9535</v>
      </c>
      <c r="P302" s="72">
        <f t="shared" si="64"/>
        <v>-2.9535</v>
      </c>
      <c r="Q302" s="72">
        <f t="shared" si="64"/>
        <v>-2.9535</v>
      </c>
      <c r="R302" s="72">
        <f t="shared" si="64"/>
        <v>-2.9535</v>
      </c>
      <c r="S302" s="72">
        <f t="shared" si="64"/>
        <v>-2.9535</v>
      </c>
      <c r="T302" s="72">
        <f t="shared" si="64"/>
        <v>-2.9535</v>
      </c>
      <c r="U302" s="72">
        <f t="shared" si="64"/>
        <v>-2.9535</v>
      </c>
      <c r="V302" s="72">
        <f t="shared" si="64"/>
        <v>-2.9535</v>
      </c>
      <c r="W302" s="72">
        <f t="shared" si="64"/>
        <v>-2.9535</v>
      </c>
      <c r="X302" s="72">
        <f t="shared" si="63"/>
        <v>-2.9535</v>
      </c>
      <c r="Y302" s="72">
        <f t="shared" si="63"/>
        <v>-2.9535</v>
      </c>
      <c r="Z302" s="72">
        <f t="shared" si="63"/>
        <v>-2.9535</v>
      </c>
      <c r="AA302" s="72">
        <f t="shared" si="63"/>
        <v>-2.9535</v>
      </c>
      <c r="AB302" s="72"/>
      <c r="AC302" s="73">
        <f t="shared" si="51"/>
        <v>-59.069999999999979</v>
      </c>
      <c r="AD302" s="64">
        <f t="shared" si="55"/>
        <v>0</v>
      </c>
    </row>
    <row r="303" spans="1:30" x14ac:dyDescent="0.3">
      <c r="A303" s="92">
        <v>45716</v>
      </c>
      <c r="B303" s="93" t="s">
        <v>171</v>
      </c>
      <c r="C303" s="92"/>
      <c r="D303" s="94" t="s">
        <v>199</v>
      </c>
      <c r="E303" s="95">
        <v>-71.400000000000006</v>
      </c>
      <c r="F303" s="90"/>
      <c r="G303" s="129">
        <f t="shared" si="56"/>
        <v>55735.469999999987</v>
      </c>
      <c r="H303" s="72">
        <f t="shared" si="64"/>
        <v>-3.5700000000000003</v>
      </c>
      <c r="I303" s="72">
        <f t="shared" si="64"/>
        <v>-3.5700000000000003</v>
      </c>
      <c r="J303" s="72">
        <f t="shared" si="64"/>
        <v>-3.5700000000000003</v>
      </c>
      <c r="K303" s="72">
        <f t="shared" si="64"/>
        <v>-3.5700000000000003</v>
      </c>
      <c r="L303" s="72">
        <f t="shared" si="64"/>
        <v>-3.5700000000000003</v>
      </c>
      <c r="M303" s="72">
        <f t="shared" si="64"/>
        <v>-3.5700000000000003</v>
      </c>
      <c r="N303" s="72">
        <f t="shared" si="64"/>
        <v>-3.5700000000000003</v>
      </c>
      <c r="O303" s="72">
        <f t="shared" si="64"/>
        <v>-3.5700000000000003</v>
      </c>
      <c r="P303" s="72">
        <f t="shared" si="64"/>
        <v>-3.5700000000000003</v>
      </c>
      <c r="Q303" s="72">
        <f t="shared" si="64"/>
        <v>-3.5700000000000003</v>
      </c>
      <c r="R303" s="72">
        <f t="shared" si="64"/>
        <v>-3.5700000000000003</v>
      </c>
      <c r="S303" s="72">
        <f t="shared" si="64"/>
        <v>-3.5700000000000003</v>
      </c>
      <c r="T303" s="72">
        <f t="shared" si="64"/>
        <v>-3.5700000000000003</v>
      </c>
      <c r="U303" s="72">
        <f t="shared" si="64"/>
        <v>-3.5700000000000003</v>
      </c>
      <c r="V303" s="72">
        <f t="shared" si="64"/>
        <v>-3.5700000000000003</v>
      </c>
      <c r="W303" s="72">
        <f t="shared" si="64"/>
        <v>-3.5700000000000003</v>
      </c>
      <c r="X303" s="72">
        <f t="shared" si="63"/>
        <v>-3.5700000000000003</v>
      </c>
      <c r="Y303" s="72">
        <f t="shared" si="63"/>
        <v>-3.5700000000000003</v>
      </c>
      <c r="Z303" s="72">
        <f t="shared" si="63"/>
        <v>-3.5700000000000003</v>
      </c>
      <c r="AA303" s="72">
        <f t="shared" si="63"/>
        <v>-3.5700000000000003</v>
      </c>
      <c r="AB303" s="72"/>
      <c r="AC303" s="73">
        <f t="shared" si="51"/>
        <v>-71.400000000000006</v>
      </c>
      <c r="AD303" s="64">
        <f t="shared" si="55"/>
        <v>0</v>
      </c>
    </row>
    <row r="304" spans="1:30" x14ac:dyDescent="0.3">
      <c r="A304" s="92">
        <v>45716</v>
      </c>
      <c r="B304" s="93" t="s">
        <v>171</v>
      </c>
      <c r="C304" s="92"/>
      <c r="D304" s="94" t="s">
        <v>288</v>
      </c>
      <c r="E304" s="95">
        <v>-77.430000000000007</v>
      </c>
      <c r="F304" s="90"/>
      <c r="G304" s="129">
        <f t="shared" si="56"/>
        <v>55658.039999999986</v>
      </c>
      <c r="H304" s="72">
        <f t="shared" si="64"/>
        <v>-3.8715000000000002</v>
      </c>
      <c r="I304" s="72">
        <f t="shared" si="64"/>
        <v>-3.8715000000000002</v>
      </c>
      <c r="J304" s="72">
        <f t="shared" si="64"/>
        <v>-3.8715000000000002</v>
      </c>
      <c r="K304" s="72">
        <f t="shared" si="64"/>
        <v>-3.8715000000000002</v>
      </c>
      <c r="L304" s="72">
        <f t="shared" si="64"/>
        <v>-3.8715000000000002</v>
      </c>
      <c r="M304" s="72">
        <f t="shared" si="64"/>
        <v>-3.8715000000000002</v>
      </c>
      <c r="N304" s="72">
        <f t="shared" si="64"/>
        <v>-3.8715000000000002</v>
      </c>
      <c r="O304" s="72">
        <f t="shared" si="64"/>
        <v>-3.8715000000000002</v>
      </c>
      <c r="P304" s="72">
        <f t="shared" si="64"/>
        <v>-3.8715000000000002</v>
      </c>
      <c r="Q304" s="72">
        <f t="shared" si="64"/>
        <v>-3.8715000000000002</v>
      </c>
      <c r="R304" s="72">
        <f t="shared" si="64"/>
        <v>-3.8715000000000002</v>
      </c>
      <c r="S304" s="72">
        <f t="shared" si="64"/>
        <v>-3.8715000000000002</v>
      </c>
      <c r="T304" s="72">
        <f t="shared" si="64"/>
        <v>-3.8715000000000002</v>
      </c>
      <c r="U304" s="72">
        <f t="shared" si="64"/>
        <v>-3.8715000000000002</v>
      </c>
      <c r="V304" s="72">
        <f t="shared" si="64"/>
        <v>-3.8715000000000002</v>
      </c>
      <c r="W304" s="72">
        <f t="shared" si="64"/>
        <v>-3.8715000000000002</v>
      </c>
      <c r="X304" s="72">
        <f t="shared" si="63"/>
        <v>-3.8715000000000002</v>
      </c>
      <c r="Y304" s="72">
        <f t="shared" si="63"/>
        <v>-3.8715000000000002</v>
      </c>
      <c r="Z304" s="72">
        <f t="shared" si="63"/>
        <v>-3.8715000000000002</v>
      </c>
      <c r="AA304" s="72">
        <f t="shared" si="63"/>
        <v>-3.8715000000000002</v>
      </c>
      <c r="AB304" s="72"/>
      <c r="AC304" s="73">
        <f t="shared" si="51"/>
        <v>-77.429999999999978</v>
      </c>
      <c r="AD304" s="64">
        <f t="shared" si="55"/>
        <v>0</v>
      </c>
    </row>
    <row r="305" spans="1:30" x14ac:dyDescent="0.3">
      <c r="A305" s="92">
        <v>45716</v>
      </c>
      <c r="B305" s="93" t="s">
        <v>171</v>
      </c>
      <c r="C305" s="92"/>
      <c r="D305" s="94" t="s">
        <v>199</v>
      </c>
      <c r="E305" s="95">
        <v>-88.24</v>
      </c>
      <c r="F305" s="90"/>
      <c r="G305" s="129">
        <f t="shared" si="56"/>
        <v>55569.799999999988</v>
      </c>
      <c r="H305" s="72">
        <f t="shared" si="64"/>
        <v>-4.4119999999999999</v>
      </c>
      <c r="I305" s="72">
        <f t="shared" si="64"/>
        <v>-4.4119999999999999</v>
      </c>
      <c r="J305" s="72">
        <f t="shared" si="64"/>
        <v>-4.4119999999999999</v>
      </c>
      <c r="K305" s="72">
        <f t="shared" si="64"/>
        <v>-4.4119999999999999</v>
      </c>
      <c r="L305" s="72">
        <f t="shared" si="64"/>
        <v>-4.4119999999999999</v>
      </c>
      <c r="M305" s="72">
        <f t="shared" si="64"/>
        <v>-4.4119999999999999</v>
      </c>
      <c r="N305" s="72">
        <f t="shared" si="64"/>
        <v>-4.4119999999999999</v>
      </c>
      <c r="O305" s="72">
        <f t="shared" si="64"/>
        <v>-4.4119999999999999</v>
      </c>
      <c r="P305" s="72">
        <f t="shared" si="64"/>
        <v>-4.4119999999999999</v>
      </c>
      <c r="Q305" s="72">
        <f t="shared" si="64"/>
        <v>-4.4119999999999999</v>
      </c>
      <c r="R305" s="72">
        <f t="shared" si="64"/>
        <v>-4.4119999999999999</v>
      </c>
      <c r="S305" s="72">
        <f t="shared" si="64"/>
        <v>-4.4119999999999999</v>
      </c>
      <c r="T305" s="72">
        <f t="shared" si="64"/>
        <v>-4.4119999999999999</v>
      </c>
      <c r="U305" s="72">
        <f t="shared" si="64"/>
        <v>-4.4119999999999999</v>
      </c>
      <c r="V305" s="72">
        <f t="shared" si="64"/>
        <v>-4.4119999999999999</v>
      </c>
      <c r="W305" s="72">
        <f t="shared" si="64"/>
        <v>-4.4119999999999999</v>
      </c>
      <c r="X305" s="72">
        <f t="shared" si="63"/>
        <v>-4.4119999999999999</v>
      </c>
      <c r="Y305" s="72">
        <f t="shared" si="63"/>
        <v>-4.4119999999999999</v>
      </c>
      <c r="Z305" s="72">
        <f t="shared" si="63"/>
        <v>-4.4119999999999999</v>
      </c>
      <c r="AA305" s="72">
        <f t="shared" si="63"/>
        <v>-4.4119999999999999</v>
      </c>
      <c r="AB305" s="72"/>
      <c r="AC305" s="73">
        <f t="shared" si="51"/>
        <v>-88.240000000000023</v>
      </c>
      <c r="AD305" s="64">
        <f t="shared" si="55"/>
        <v>0</v>
      </c>
    </row>
    <row r="306" spans="1:30" x14ac:dyDescent="0.3">
      <c r="A306" s="92">
        <v>45716</v>
      </c>
      <c r="B306" s="93" t="s">
        <v>171</v>
      </c>
      <c r="C306" s="92"/>
      <c r="D306" s="94" t="s">
        <v>258</v>
      </c>
      <c r="E306" s="95">
        <v>-90</v>
      </c>
      <c r="F306" s="90"/>
      <c r="G306" s="129">
        <f t="shared" si="56"/>
        <v>55479.799999999988</v>
      </c>
      <c r="H306" s="72">
        <f t="shared" si="64"/>
        <v>-4.5</v>
      </c>
      <c r="I306" s="72">
        <f t="shared" si="64"/>
        <v>-4.5</v>
      </c>
      <c r="J306" s="72">
        <f t="shared" si="64"/>
        <v>-4.5</v>
      </c>
      <c r="K306" s="72">
        <f t="shared" si="64"/>
        <v>-4.5</v>
      </c>
      <c r="L306" s="72">
        <f t="shared" si="64"/>
        <v>-4.5</v>
      </c>
      <c r="M306" s="72">
        <f t="shared" si="64"/>
        <v>-4.5</v>
      </c>
      <c r="N306" s="72">
        <f t="shared" si="64"/>
        <v>-4.5</v>
      </c>
      <c r="O306" s="72">
        <f t="shared" si="64"/>
        <v>-4.5</v>
      </c>
      <c r="P306" s="72">
        <f t="shared" si="64"/>
        <v>-4.5</v>
      </c>
      <c r="Q306" s="72">
        <f t="shared" si="64"/>
        <v>-4.5</v>
      </c>
      <c r="R306" s="72">
        <f t="shared" si="64"/>
        <v>-4.5</v>
      </c>
      <c r="S306" s="72">
        <f t="shared" si="64"/>
        <v>-4.5</v>
      </c>
      <c r="T306" s="72">
        <f t="shared" si="64"/>
        <v>-4.5</v>
      </c>
      <c r="U306" s="72">
        <f t="shared" si="64"/>
        <v>-4.5</v>
      </c>
      <c r="V306" s="72">
        <f t="shared" si="64"/>
        <v>-4.5</v>
      </c>
      <c r="W306" s="72">
        <f t="shared" si="64"/>
        <v>-4.5</v>
      </c>
      <c r="X306" s="72">
        <f t="shared" si="63"/>
        <v>-4.5</v>
      </c>
      <c r="Y306" s="72">
        <f t="shared" si="63"/>
        <v>-4.5</v>
      </c>
      <c r="Z306" s="72">
        <f t="shared" si="63"/>
        <v>-4.5</v>
      </c>
      <c r="AA306" s="72">
        <f t="shared" si="63"/>
        <v>-4.5</v>
      </c>
      <c r="AB306" s="72"/>
      <c r="AC306" s="73">
        <f t="shared" si="51"/>
        <v>-90</v>
      </c>
      <c r="AD306" s="64">
        <f t="shared" si="55"/>
        <v>0</v>
      </c>
    </row>
    <row r="307" spans="1:30" x14ac:dyDescent="0.3">
      <c r="A307" s="92">
        <v>45716</v>
      </c>
      <c r="B307" s="93" t="s">
        <v>171</v>
      </c>
      <c r="C307" s="92"/>
      <c r="D307" s="94" t="s">
        <v>258</v>
      </c>
      <c r="E307" s="95">
        <v>-90</v>
      </c>
      <c r="F307" s="90"/>
      <c r="G307" s="129">
        <f t="shared" si="56"/>
        <v>55389.799999999988</v>
      </c>
      <c r="H307" s="72">
        <f t="shared" si="64"/>
        <v>-4.5</v>
      </c>
      <c r="I307" s="72">
        <f t="shared" si="64"/>
        <v>-4.5</v>
      </c>
      <c r="J307" s="72">
        <f t="shared" si="64"/>
        <v>-4.5</v>
      </c>
      <c r="K307" s="72">
        <f t="shared" si="64"/>
        <v>-4.5</v>
      </c>
      <c r="L307" s="72">
        <f t="shared" si="64"/>
        <v>-4.5</v>
      </c>
      <c r="M307" s="72">
        <f t="shared" si="64"/>
        <v>-4.5</v>
      </c>
      <c r="N307" s="72">
        <f t="shared" si="64"/>
        <v>-4.5</v>
      </c>
      <c r="O307" s="72">
        <f t="shared" si="64"/>
        <v>-4.5</v>
      </c>
      <c r="P307" s="72">
        <f t="shared" si="64"/>
        <v>-4.5</v>
      </c>
      <c r="Q307" s="72">
        <f t="shared" si="64"/>
        <v>-4.5</v>
      </c>
      <c r="R307" s="72">
        <f t="shared" si="64"/>
        <v>-4.5</v>
      </c>
      <c r="S307" s="72">
        <f t="shared" si="64"/>
        <v>-4.5</v>
      </c>
      <c r="T307" s="72">
        <f t="shared" si="64"/>
        <v>-4.5</v>
      </c>
      <c r="U307" s="72">
        <f t="shared" si="64"/>
        <v>-4.5</v>
      </c>
      <c r="V307" s="72">
        <f t="shared" si="64"/>
        <v>-4.5</v>
      </c>
      <c r="W307" s="72">
        <f t="shared" si="64"/>
        <v>-4.5</v>
      </c>
      <c r="X307" s="72">
        <f t="shared" si="63"/>
        <v>-4.5</v>
      </c>
      <c r="Y307" s="72">
        <f t="shared" si="63"/>
        <v>-4.5</v>
      </c>
      <c r="Z307" s="72">
        <f t="shared" si="63"/>
        <v>-4.5</v>
      </c>
      <c r="AA307" s="72">
        <f t="shared" si="63"/>
        <v>-4.5</v>
      </c>
      <c r="AB307" s="72"/>
      <c r="AC307" s="73">
        <f t="shared" ref="AC307:AC370" si="65">SUM(H307:AB307)</f>
        <v>-90</v>
      </c>
      <c r="AD307" s="64">
        <f t="shared" si="55"/>
        <v>0</v>
      </c>
    </row>
    <row r="308" spans="1:30" x14ac:dyDescent="0.3">
      <c r="A308" s="92">
        <v>45716</v>
      </c>
      <c r="B308" s="93" t="s">
        <v>171</v>
      </c>
      <c r="C308" s="92"/>
      <c r="D308" s="94" t="s">
        <v>312</v>
      </c>
      <c r="E308" s="95">
        <v>-92.3</v>
      </c>
      <c r="F308" s="90"/>
      <c r="G308" s="129">
        <f t="shared" si="56"/>
        <v>55297.499999999985</v>
      </c>
      <c r="H308" s="72">
        <f t="shared" si="64"/>
        <v>-4.6150000000000002</v>
      </c>
      <c r="I308" s="72">
        <f t="shared" si="64"/>
        <v>-4.6150000000000002</v>
      </c>
      <c r="J308" s="72">
        <f t="shared" si="64"/>
        <v>-4.6150000000000002</v>
      </c>
      <c r="K308" s="72">
        <f t="shared" si="64"/>
        <v>-4.6150000000000002</v>
      </c>
      <c r="L308" s="72">
        <f t="shared" si="64"/>
        <v>-4.6150000000000002</v>
      </c>
      <c r="M308" s="72">
        <f t="shared" si="64"/>
        <v>-4.6150000000000002</v>
      </c>
      <c r="N308" s="72">
        <f t="shared" si="64"/>
        <v>-4.6150000000000002</v>
      </c>
      <c r="O308" s="72">
        <f t="shared" si="64"/>
        <v>-4.6150000000000002</v>
      </c>
      <c r="P308" s="72">
        <f t="shared" si="64"/>
        <v>-4.6150000000000002</v>
      </c>
      <c r="Q308" s="72">
        <f t="shared" si="64"/>
        <v>-4.6150000000000002</v>
      </c>
      <c r="R308" s="72">
        <f t="shared" si="64"/>
        <v>-4.6150000000000002</v>
      </c>
      <c r="S308" s="72">
        <f t="shared" si="64"/>
        <v>-4.6150000000000002</v>
      </c>
      <c r="T308" s="72">
        <f t="shared" si="64"/>
        <v>-4.6150000000000002</v>
      </c>
      <c r="U308" s="72">
        <f t="shared" si="64"/>
        <v>-4.6150000000000002</v>
      </c>
      <c r="V308" s="72">
        <f t="shared" si="64"/>
        <v>-4.6150000000000002</v>
      </c>
      <c r="W308" s="72">
        <f t="shared" si="64"/>
        <v>-4.6150000000000002</v>
      </c>
      <c r="X308" s="72">
        <f t="shared" si="63"/>
        <v>-4.6150000000000002</v>
      </c>
      <c r="Y308" s="72">
        <f t="shared" si="63"/>
        <v>-4.6150000000000002</v>
      </c>
      <c r="Z308" s="72">
        <f t="shared" si="63"/>
        <v>-4.6150000000000002</v>
      </c>
      <c r="AA308" s="72">
        <f t="shared" si="63"/>
        <v>-4.6150000000000002</v>
      </c>
      <c r="AB308" s="72"/>
      <c r="AC308" s="73">
        <f t="shared" si="65"/>
        <v>-92.299999999999983</v>
      </c>
      <c r="AD308" s="64">
        <f t="shared" si="55"/>
        <v>0</v>
      </c>
    </row>
    <row r="309" spans="1:30" x14ac:dyDescent="0.3">
      <c r="A309" s="92">
        <v>45716</v>
      </c>
      <c r="B309" s="93" t="s">
        <v>171</v>
      </c>
      <c r="C309" s="92"/>
      <c r="D309" s="94" t="s">
        <v>313</v>
      </c>
      <c r="E309" s="95">
        <v>-96.46</v>
      </c>
      <c r="F309" s="90"/>
      <c r="G309" s="129">
        <f t="shared" si="56"/>
        <v>55201.039999999986</v>
      </c>
      <c r="H309" s="72">
        <f t="shared" si="64"/>
        <v>-4.8229999999999995</v>
      </c>
      <c r="I309" s="72">
        <f t="shared" si="64"/>
        <v>-4.8229999999999995</v>
      </c>
      <c r="J309" s="72">
        <f t="shared" si="64"/>
        <v>-4.8229999999999995</v>
      </c>
      <c r="K309" s="72">
        <f t="shared" si="64"/>
        <v>-4.8229999999999995</v>
      </c>
      <c r="L309" s="72">
        <f t="shared" si="64"/>
        <v>-4.8229999999999995</v>
      </c>
      <c r="M309" s="72">
        <f t="shared" si="64"/>
        <v>-4.8229999999999995</v>
      </c>
      <c r="N309" s="72">
        <f t="shared" si="64"/>
        <v>-4.8229999999999995</v>
      </c>
      <c r="O309" s="72">
        <f t="shared" si="64"/>
        <v>-4.8229999999999995</v>
      </c>
      <c r="P309" s="72">
        <f t="shared" si="64"/>
        <v>-4.8229999999999995</v>
      </c>
      <c r="Q309" s="72">
        <f t="shared" si="64"/>
        <v>-4.8229999999999995</v>
      </c>
      <c r="R309" s="72">
        <f t="shared" si="64"/>
        <v>-4.8229999999999995</v>
      </c>
      <c r="S309" s="72">
        <f t="shared" si="64"/>
        <v>-4.8229999999999995</v>
      </c>
      <c r="T309" s="72">
        <f t="shared" si="64"/>
        <v>-4.8229999999999995</v>
      </c>
      <c r="U309" s="72">
        <f t="shared" si="64"/>
        <v>-4.8229999999999995</v>
      </c>
      <c r="V309" s="72">
        <f t="shared" si="64"/>
        <v>-4.8229999999999995</v>
      </c>
      <c r="W309" s="72">
        <f t="shared" si="64"/>
        <v>-4.8229999999999995</v>
      </c>
      <c r="X309" s="72">
        <f t="shared" si="63"/>
        <v>-4.8229999999999995</v>
      </c>
      <c r="Y309" s="72">
        <f t="shared" si="63"/>
        <v>-4.8229999999999995</v>
      </c>
      <c r="Z309" s="72">
        <f t="shared" si="63"/>
        <v>-4.8229999999999995</v>
      </c>
      <c r="AA309" s="72">
        <f t="shared" si="63"/>
        <v>-4.8229999999999995</v>
      </c>
      <c r="AB309" s="72"/>
      <c r="AC309" s="73">
        <f t="shared" si="65"/>
        <v>-96.459999999999951</v>
      </c>
      <c r="AD309" s="64">
        <f t="shared" si="55"/>
        <v>0</v>
      </c>
    </row>
    <row r="310" spans="1:30" x14ac:dyDescent="0.3">
      <c r="A310" s="92">
        <v>45716</v>
      </c>
      <c r="B310" s="93" t="s">
        <v>171</v>
      </c>
      <c r="C310" s="92"/>
      <c r="D310" s="94" t="s">
        <v>314</v>
      </c>
      <c r="E310" s="95">
        <v>-105.2</v>
      </c>
      <c r="F310" s="90"/>
      <c r="G310" s="129">
        <f t="shared" si="56"/>
        <v>55095.839999999989</v>
      </c>
      <c r="H310" s="72">
        <f t="shared" si="64"/>
        <v>-5.26</v>
      </c>
      <c r="I310" s="72">
        <f t="shared" si="64"/>
        <v>-5.26</v>
      </c>
      <c r="J310" s="72">
        <f t="shared" si="64"/>
        <v>-5.26</v>
      </c>
      <c r="K310" s="72">
        <f t="shared" si="64"/>
        <v>-5.26</v>
      </c>
      <c r="L310" s="72">
        <f t="shared" si="64"/>
        <v>-5.26</v>
      </c>
      <c r="M310" s="72">
        <f t="shared" si="64"/>
        <v>-5.26</v>
      </c>
      <c r="N310" s="72">
        <f t="shared" si="64"/>
        <v>-5.26</v>
      </c>
      <c r="O310" s="72">
        <f t="shared" si="64"/>
        <v>-5.26</v>
      </c>
      <c r="P310" s="72">
        <f t="shared" si="64"/>
        <v>-5.26</v>
      </c>
      <c r="Q310" s="72">
        <f t="shared" si="64"/>
        <v>-5.26</v>
      </c>
      <c r="R310" s="72">
        <f t="shared" si="64"/>
        <v>-5.26</v>
      </c>
      <c r="S310" s="72">
        <f t="shared" si="64"/>
        <v>-5.26</v>
      </c>
      <c r="T310" s="72">
        <f t="shared" si="64"/>
        <v>-5.26</v>
      </c>
      <c r="U310" s="72">
        <f t="shared" si="64"/>
        <v>-5.26</v>
      </c>
      <c r="V310" s="72">
        <f t="shared" si="64"/>
        <v>-5.26</v>
      </c>
      <c r="W310" s="72">
        <f t="shared" si="64"/>
        <v>-5.26</v>
      </c>
      <c r="X310" s="72">
        <f t="shared" si="63"/>
        <v>-5.26</v>
      </c>
      <c r="Y310" s="72">
        <f t="shared" si="63"/>
        <v>-5.26</v>
      </c>
      <c r="Z310" s="72">
        <f t="shared" si="63"/>
        <v>-5.26</v>
      </c>
      <c r="AA310" s="72">
        <f t="shared" si="63"/>
        <v>-5.26</v>
      </c>
      <c r="AB310" s="72"/>
      <c r="AC310" s="73">
        <f t="shared" si="65"/>
        <v>-105.20000000000002</v>
      </c>
      <c r="AD310" s="64">
        <f t="shared" si="55"/>
        <v>0</v>
      </c>
    </row>
    <row r="311" spans="1:30" x14ac:dyDescent="0.3">
      <c r="A311" s="92">
        <v>45716</v>
      </c>
      <c r="B311" s="93" t="s">
        <v>171</v>
      </c>
      <c r="C311" s="92"/>
      <c r="D311" s="94" t="s">
        <v>199</v>
      </c>
      <c r="E311" s="95">
        <v>-118.15</v>
      </c>
      <c r="F311" s="90"/>
      <c r="G311" s="129">
        <f t="shared" si="56"/>
        <v>54977.689999999988</v>
      </c>
      <c r="H311" s="72">
        <f t="shared" si="64"/>
        <v>-5.9075000000000006</v>
      </c>
      <c r="I311" s="72">
        <f t="shared" si="64"/>
        <v>-5.9075000000000006</v>
      </c>
      <c r="J311" s="72">
        <f t="shared" si="64"/>
        <v>-5.9075000000000006</v>
      </c>
      <c r="K311" s="72">
        <f t="shared" si="64"/>
        <v>-5.9075000000000006</v>
      </c>
      <c r="L311" s="72">
        <f t="shared" si="64"/>
        <v>-5.9075000000000006</v>
      </c>
      <c r="M311" s="72">
        <f t="shared" si="64"/>
        <v>-5.9075000000000006</v>
      </c>
      <c r="N311" s="72">
        <f t="shared" si="64"/>
        <v>-5.9075000000000006</v>
      </c>
      <c r="O311" s="72">
        <f t="shared" si="64"/>
        <v>-5.9075000000000006</v>
      </c>
      <c r="P311" s="72">
        <f t="shared" si="64"/>
        <v>-5.9075000000000006</v>
      </c>
      <c r="Q311" s="72">
        <f t="shared" si="64"/>
        <v>-5.9075000000000006</v>
      </c>
      <c r="R311" s="72">
        <f t="shared" si="64"/>
        <v>-5.9075000000000006</v>
      </c>
      <c r="S311" s="72">
        <f t="shared" si="64"/>
        <v>-5.9075000000000006</v>
      </c>
      <c r="T311" s="72">
        <f t="shared" si="64"/>
        <v>-5.9075000000000006</v>
      </c>
      <c r="U311" s="72">
        <f t="shared" si="64"/>
        <v>-5.9075000000000006</v>
      </c>
      <c r="V311" s="72">
        <f t="shared" si="64"/>
        <v>-5.9075000000000006</v>
      </c>
      <c r="W311" s="72">
        <f t="shared" ref="W311:AL326" si="66">$E311/20</f>
        <v>-5.9075000000000006</v>
      </c>
      <c r="X311" s="72">
        <f t="shared" si="66"/>
        <v>-5.9075000000000006</v>
      </c>
      <c r="Y311" s="72">
        <f t="shared" si="66"/>
        <v>-5.9075000000000006</v>
      </c>
      <c r="Z311" s="72">
        <f t="shared" si="66"/>
        <v>-5.9075000000000006</v>
      </c>
      <c r="AA311" s="72">
        <f t="shared" si="66"/>
        <v>-5.9075000000000006</v>
      </c>
      <c r="AB311" s="72"/>
      <c r="AC311" s="73">
        <f t="shared" si="65"/>
        <v>-118.14999999999999</v>
      </c>
      <c r="AD311" s="64">
        <f t="shared" si="55"/>
        <v>0</v>
      </c>
    </row>
    <row r="312" spans="1:30" x14ac:dyDescent="0.3">
      <c r="A312" s="92">
        <v>45716</v>
      </c>
      <c r="B312" s="93" t="s">
        <v>171</v>
      </c>
      <c r="C312" s="92"/>
      <c r="D312" s="94" t="s">
        <v>315</v>
      </c>
      <c r="E312" s="95">
        <v>-118.06</v>
      </c>
      <c r="F312" s="90"/>
      <c r="G312" s="129">
        <f t="shared" si="56"/>
        <v>54859.62999999999</v>
      </c>
      <c r="H312" s="72">
        <f t="shared" ref="H312:W327" si="67">$E312/20</f>
        <v>-5.9030000000000005</v>
      </c>
      <c r="I312" s="72">
        <f t="shared" si="67"/>
        <v>-5.9030000000000005</v>
      </c>
      <c r="J312" s="72">
        <f t="shared" si="67"/>
        <v>-5.9030000000000005</v>
      </c>
      <c r="K312" s="72">
        <f t="shared" si="67"/>
        <v>-5.9030000000000005</v>
      </c>
      <c r="L312" s="72">
        <f t="shared" si="67"/>
        <v>-5.9030000000000005</v>
      </c>
      <c r="M312" s="72">
        <f t="shared" si="67"/>
        <v>-5.9030000000000005</v>
      </c>
      <c r="N312" s="72">
        <f t="shared" si="67"/>
        <v>-5.9030000000000005</v>
      </c>
      <c r="O312" s="72">
        <f t="shared" si="67"/>
        <v>-5.9030000000000005</v>
      </c>
      <c r="P312" s="72">
        <f t="shared" si="67"/>
        <v>-5.9030000000000005</v>
      </c>
      <c r="Q312" s="72">
        <f t="shared" si="67"/>
        <v>-5.9030000000000005</v>
      </c>
      <c r="R312" s="72">
        <f t="shared" si="67"/>
        <v>-5.9030000000000005</v>
      </c>
      <c r="S312" s="72">
        <f t="shared" si="67"/>
        <v>-5.9030000000000005</v>
      </c>
      <c r="T312" s="72">
        <f t="shared" si="67"/>
        <v>-5.9030000000000005</v>
      </c>
      <c r="U312" s="72">
        <f t="shared" si="67"/>
        <v>-5.9030000000000005</v>
      </c>
      <c r="V312" s="72">
        <f t="shared" si="67"/>
        <v>-5.9030000000000005</v>
      </c>
      <c r="W312" s="72">
        <f t="shared" si="67"/>
        <v>-5.9030000000000005</v>
      </c>
      <c r="X312" s="72">
        <f t="shared" si="66"/>
        <v>-5.9030000000000005</v>
      </c>
      <c r="Y312" s="72">
        <f t="shared" si="66"/>
        <v>-5.9030000000000005</v>
      </c>
      <c r="Z312" s="72">
        <f t="shared" si="66"/>
        <v>-5.9030000000000005</v>
      </c>
      <c r="AA312" s="72">
        <f t="shared" si="66"/>
        <v>-5.9030000000000005</v>
      </c>
      <c r="AB312" s="72"/>
      <c r="AC312" s="73">
        <f t="shared" si="65"/>
        <v>-118.06000000000004</v>
      </c>
      <c r="AD312" s="64">
        <f t="shared" si="55"/>
        <v>0</v>
      </c>
    </row>
    <row r="313" spans="1:30" x14ac:dyDescent="0.3">
      <c r="A313" s="92">
        <v>45716</v>
      </c>
      <c r="B313" s="93" t="s">
        <v>171</v>
      </c>
      <c r="C313" s="92"/>
      <c r="D313" s="94" t="s">
        <v>258</v>
      </c>
      <c r="E313" s="95">
        <v>-120</v>
      </c>
      <c r="F313" s="90"/>
      <c r="G313" s="129">
        <f t="shared" si="56"/>
        <v>54739.62999999999</v>
      </c>
      <c r="H313" s="72">
        <f t="shared" si="67"/>
        <v>-6</v>
      </c>
      <c r="I313" s="72">
        <f t="shared" si="67"/>
        <v>-6</v>
      </c>
      <c r="J313" s="72">
        <f t="shared" si="67"/>
        <v>-6</v>
      </c>
      <c r="K313" s="72">
        <f t="shared" si="67"/>
        <v>-6</v>
      </c>
      <c r="L313" s="72">
        <f t="shared" si="67"/>
        <v>-6</v>
      </c>
      <c r="M313" s="72">
        <f t="shared" si="67"/>
        <v>-6</v>
      </c>
      <c r="N313" s="72">
        <f t="shared" si="67"/>
        <v>-6</v>
      </c>
      <c r="O313" s="72">
        <f t="shared" si="67"/>
        <v>-6</v>
      </c>
      <c r="P313" s="72">
        <f t="shared" si="67"/>
        <v>-6</v>
      </c>
      <c r="Q313" s="72">
        <f t="shared" si="67"/>
        <v>-6</v>
      </c>
      <c r="R313" s="72">
        <f t="shared" si="67"/>
        <v>-6</v>
      </c>
      <c r="S313" s="72">
        <f t="shared" si="67"/>
        <v>-6</v>
      </c>
      <c r="T313" s="72">
        <f t="shared" si="67"/>
        <v>-6</v>
      </c>
      <c r="U313" s="72">
        <f t="shared" si="67"/>
        <v>-6</v>
      </c>
      <c r="V313" s="72">
        <f t="shared" si="67"/>
        <v>-6</v>
      </c>
      <c r="W313" s="72">
        <f t="shared" si="67"/>
        <v>-6</v>
      </c>
      <c r="X313" s="72">
        <f t="shared" si="66"/>
        <v>-6</v>
      </c>
      <c r="Y313" s="72">
        <f t="shared" si="66"/>
        <v>-6</v>
      </c>
      <c r="Z313" s="72">
        <f t="shared" si="66"/>
        <v>-6</v>
      </c>
      <c r="AA313" s="72">
        <f t="shared" si="66"/>
        <v>-6</v>
      </c>
      <c r="AB313" s="72"/>
      <c r="AC313" s="73">
        <f t="shared" si="65"/>
        <v>-120</v>
      </c>
      <c r="AD313" s="64">
        <f t="shared" si="55"/>
        <v>0</v>
      </c>
    </row>
    <row r="314" spans="1:30" x14ac:dyDescent="0.3">
      <c r="A314" s="92">
        <v>45716</v>
      </c>
      <c r="B314" s="93" t="s">
        <v>171</v>
      </c>
      <c r="C314" s="92"/>
      <c r="D314" s="94" t="s">
        <v>248</v>
      </c>
      <c r="E314" s="95">
        <v>-124.7</v>
      </c>
      <c r="F314" s="90"/>
      <c r="G314" s="129">
        <f t="shared" si="56"/>
        <v>54614.929999999993</v>
      </c>
      <c r="H314" s="72">
        <f t="shared" si="67"/>
        <v>-6.2350000000000003</v>
      </c>
      <c r="I314" s="72">
        <f t="shared" si="67"/>
        <v>-6.2350000000000003</v>
      </c>
      <c r="J314" s="72">
        <f t="shared" si="67"/>
        <v>-6.2350000000000003</v>
      </c>
      <c r="K314" s="72">
        <f t="shared" si="67"/>
        <v>-6.2350000000000003</v>
      </c>
      <c r="L314" s="72">
        <f t="shared" si="67"/>
        <v>-6.2350000000000003</v>
      </c>
      <c r="M314" s="72">
        <f t="shared" si="67"/>
        <v>-6.2350000000000003</v>
      </c>
      <c r="N314" s="72">
        <f t="shared" si="67"/>
        <v>-6.2350000000000003</v>
      </c>
      <c r="O314" s="72">
        <f t="shared" si="67"/>
        <v>-6.2350000000000003</v>
      </c>
      <c r="P314" s="72">
        <f t="shared" si="67"/>
        <v>-6.2350000000000003</v>
      </c>
      <c r="Q314" s="72">
        <f t="shared" si="67"/>
        <v>-6.2350000000000003</v>
      </c>
      <c r="R314" s="72">
        <f t="shared" si="67"/>
        <v>-6.2350000000000003</v>
      </c>
      <c r="S314" s="72">
        <f t="shared" si="67"/>
        <v>-6.2350000000000003</v>
      </c>
      <c r="T314" s="72">
        <f t="shared" si="67"/>
        <v>-6.2350000000000003</v>
      </c>
      <c r="U314" s="72">
        <f t="shared" si="67"/>
        <v>-6.2350000000000003</v>
      </c>
      <c r="V314" s="72">
        <f t="shared" si="67"/>
        <v>-6.2350000000000003</v>
      </c>
      <c r="W314" s="72">
        <f t="shared" si="67"/>
        <v>-6.2350000000000003</v>
      </c>
      <c r="X314" s="72">
        <f t="shared" si="66"/>
        <v>-6.2350000000000003</v>
      </c>
      <c r="Y314" s="72">
        <f t="shared" si="66"/>
        <v>-6.2350000000000003</v>
      </c>
      <c r="Z314" s="72">
        <f t="shared" si="66"/>
        <v>-6.2350000000000003</v>
      </c>
      <c r="AA314" s="72">
        <f t="shared" si="66"/>
        <v>-6.2350000000000003</v>
      </c>
      <c r="AB314" s="72"/>
      <c r="AC314" s="73">
        <f t="shared" si="65"/>
        <v>-124.7</v>
      </c>
      <c r="AD314" s="64">
        <f t="shared" si="55"/>
        <v>0</v>
      </c>
    </row>
    <row r="315" spans="1:30" x14ac:dyDescent="0.3">
      <c r="A315" s="92">
        <v>45716</v>
      </c>
      <c r="B315" s="93" t="s">
        <v>171</v>
      </c>
      <c r="C315" s="92"/>
      <c r="D315" s="94" t="s">
        <v>284</v>
      </c>
      <c r="E315" s="95">
        <v>-130.41</v>
      </c>
      <c r="F315" s="90"/>
      <c r="G315" s="129">
        <f t="shared" si="56"/>
        <v>54484.51999999999</v>
      </c>
      <c r="H315" s="72">
        <f t="shared" si="67"/>
        <v>-6.5205000000000002</v>
      </c>
      <c r="I315" s="72">
        <f t="shared" si="67"/>
        <v>-6.5205000000000002</v>
      </c>
      <c r="J315" s="72">
        <f t="shared" si="67"/>
        <v>-6.5205000000000002</v>
      </c>
      <c r="K315" s="72">
        <f t="shared" si="67"/>
        <v>-6.5205000000000002</v>
      </c>
      <c r="L315" s="72">
        <f t="shared" si="67"/>
        <v>-6.5205000000000002</v>
      </c>
      <c r="M315" s="72">
        <f t="shared" si="67"/>
        <v>-6.5205000000000002</v>
      </c>
      <c r="N315" s="72">
        <f t="shared" si="67"/>
        <v>-6.5205000000000002</v>
      </c>
      <c r="O315" s="72">
        <f t="shared" si="67"/>
        <v>-6.5205000000000002</v>
      </c>
      <c r="P315" s="72">
        <f t="shared" si="67"/>
        <v>-6.5205000000000002</v>
      </c>
      <c r="Q315" s="72">
        <f t="shared" si="67"/>
        <v>-6.5205000000000002</v>
      </c>
      <c r="R315" s="72">
        <f t="shared" si="67"/>
        <v>-6.5205000000000002</v>
      </c>
      <c r="S315" s="72">
        <f t="shared" si="67"/>
        <v>-6.5205000000000002</v>
      </c>
      <c r="T315" s="72">
        <f t="shared" si="67"/>
        <v>-6.5205000000000002</v>
      </c>
      <c r="U315" s="72">
        <f t="shared" si="67"/>
        <v>-6.5205000000000002</v>
      </c>
      <c r="V315" s="72">
        <f t="shared" si="67"/>
        <v>-6.5205000000000002</v>
      </c>
      <c r="W315" s="72">
        <f t="shared" si="67"/>
        <v>-6.5205000000000002</v>
      </c>
      <c r="X315" s="72">
        <f t="shared" si="66"/>
        <v>-6.5205000000000002</v>
      </c>
      <c r="Y315" s="72">
        <f t="shared" si="66"/>
        <v>-6.5205000000000002</v>
      </c>
      <c r="Z315" s="72">
        <f t="shared" si="66"/>
        <v>-6.5205000000000002</v>
      </c>
      <c r="AA315" s="72">
        <f t="shared" si="66"/>
        <v>-6.5205000000000002</v>
      </c>
      <c r="AB315" s="72"/>
      <c r="AC315" s="73">
        <f t="shared" si="65"/>
        <v>-130.41</v>
      </c>
      <c r="AD315" s="64">
        <f t="shared" si="55"/>
        <v>0</v>
      </c>
    </row>
    <row r="316" spans="1:30" x14ac:dyDescent="0.3">
      <c r="A316" s="92">
        <v>45716</v>
      </c>
      <c r="B316" s="93" t="s">
        <v>171</v>
      </c>
      <c r="C316" s="92"/>
      <c r="D316" s="94" t="s">
        <v>248</v>
      </c>
      <c r="E316" s="95">
        <v>-132.34</v>
      </c>
      <c r="F316" s="90"/>
      <c r="G316" s="129">
        <f t="shared" si="56"/>
        <v>54352.179999999993</v>
      </c>
      <c r="H316" s="72">
        <f t="shared" si="67"/>
        <v>-6.617</v>
      </c>
      <c r="I316" s="72">
        <f t="shared" si="67"/>
        <v>-6.617</v>
      </c>
      <c r="J316" s="72">
        <f t="shared" si="67"/>
        <v>-6.617</v>
      </c>
      <c r="K316" s="72">
        <f t="shared" si="67"/>
        <v>-6.617</v>
      </c>
      <c r="L316" s="72">
        <f t="shared" si="67"/>
        <v>-6.617</v>
      </c>
      <c r="M316" s="72">
        <f t="shared" si="67"/>
        <v>-6.617</v>
      </c>
      <c r="N316" s="72">
        <f t="shared" si="67"/>
        <v>-6.617</v>
      </c>
      <c r="O316" s="72">
        <f t="shared" si="67"/>
        <v>-6.617</v>
      </c>
      <c r="P316" s="72">
        <f t="shared" si="67"/>
        <v>-6.617</v>
      </c>
      <c r="Q316" s="72">
        <f t="shared" si="67"/>
        <v>-6.617</v>
      </c>
      <c r="R316" s="72">
        <f t="shared" si="67"/>
        <v>-6.617</v>
      </c>
      <c r="S316" s="72">
        <f t="shared" si="67"/>
        <v>-6.617</v>
      </c>
      <c r="T316" s="72">
        <f t="shared" si="67"/>
        <v>-6.617</v>
      </c>
      <c r="U316" s="72">
        <f t="shared" si="67"/>
        <v>-6.617</v>
      </c>
      <c r="V316" s="72">
        <f t="shared" si="67"/>
        <v>-6.617</v>
      </c>
      <c r="W316" s="72">
        <f t="shared" si="67"/>
        <v>-6.617</v>
      </c>
      <c r="X316" s="72">
        <f t="shared" si="66"/>
        <v>-6.617</v>
      </c>
      <c r="Y316" s="72">
        <f t="shared" si="66"/>
        <v>-6.617</v>
      </c>
      <c r="Z316" s="72">
        <f t="shared" si="66"/>
        <v>-6.617</v>
      </c>
      <c r="AA316" s="72">
        <f t="shared" si="66"/>
        <v>-6.617</v>
      </c>
      <c r="AB316" s="72"/>
      <c r="AC316" s="73">
        <f t="shared" si="65"/>
        <v>-132.34000000000003</v>
      </c>
      <c r="AD316" s="64">
        <f t="shared" si="55"/>
        <v>0</v>
      </c>
    </row>
    <row r="317" spans="1:30" x14ac:dyDescent="0.3">
      <c r="A317" s="92">
        <v>45716</v>
      </c>
      <c r="B317" s="93" t="s">
        <v>171</v>
      </c>
      <c r="C317" s="92"/>
      <c r="D317" s="94" t="s">
        <v>199</v>
      </c>
      <c r="E317" s="95">
        <v>-133.27000000000001</v>
      </c>
      <c r="F317" s="90"/>
      <c r="G317" s="129">
        <f t="shared" si="56"/>
        <v>54218.909999999996</v>
      </c>
      <c r="H317" s="72">
        <f t="shared" si="67"/>
        <v>-6.6635000000000009</v>
      </c>
      <c r="I317" s="72">
        <f t="shared" si="67"/>
        <v>-6.6635000000000009</v>
      </c>
      <c r="J317" s="72">
        <f t="shared" si="67"/>
        <v>-6.6635000000000009</v>
      </c>
      <c r="K317" s="72">
        <f t="shared" si="67"/>
        <v>-6.6635000000000009</v>
      </c>
      <c r="L317" s="72">
        <f t="shared" si="67"/>
        <v>-6.6635000000000009</v>
      </c>
      <c r="M317" s="72">
        <f t="shared" si="67"/>
        <v>-6.6635000000000009</v>
      </c>
      <c r="N317" s="72">
        <f t="shared" si="67"/>
        <v>-6.6635000000000009</v>
      </c>
      <c r="O317" s="72">
        <f t="shared" si="67"/>
        <v>-6.6635000000000009</v>
      </c>
      <c r="P317" s="72">
        <f t="shared" si="67"/>
        <v>-6.6635000000000009</v>
      </c>
      <c r="Q317" s="72">
        <f t="shared" si="67"/>
        <v>-6.6635000000000009</v>
      </c>
      <c r="R317" s="72">
        <f t="shared" si="67"/>
        <v>-6.6635000000000009</v>
      </c>
      <c r="S317" s="72">
        <f t="shared" si="67"/>
        <v>-6.6635000000000009</v>
      </c>
      <c r="T317" s="72">
        <f t="shared" si="67"/>
        <v>-6.6635000000000009</v>
      </c>
      <c r="U317" s="72">
        <f t="shared" si="67"/>
        <v>-6.6635000000000009</v>
      </c>
      <c r="V317" s="72">
        <f t="shared" si="67"/>
        <v>-6.6635000000000009</v>
      </c>
      <c r="W317" s="72">
        <f t="shared" si="67"/>
        <v>-6.6635000000000009</v>
      </c>
      <c r="X317" s="72">
        <f t="shared" si="66"/>
        <v>-6.6635000000000009</v>
      </c>
      <c r="Y317" s="72">
        <f t="shared" si="66"/>
        <v>-6.6635000000000009</v>
      </c>
      <c r="Z317" s="72">
        <f t="shared" si="66"/>
        <v>-6.6635000000000009</v>
      </c>
      <c r="AA317" s="72">
        <f t="shared" si="66"/>
        <v>-6.6635000000000009</v>
      </c>
      <c r="AB317" s="72"/>
      <c r="AC317" s="73">
        <f t="shared" si="65"/>
        <v>-133.27000000000001</v>
      </c>
      <c r="AD317" s="64">
        <f t="shared" si="55"/>
        <v>0</v>
      </c>
    </row>
    <row r="318" spans="1:30" x14ac:dyDescent="0.3">
      <c r="A318" s="92">
        <v>45716</v>
      </c>
      <c r="B318" s="93" t="s">
        <v>171</v>
      </c>
      <c r="C318" s="92"/>
      <c r="D318" s="94" t="s">
        <v>284</v>
      </c>
      <c r="E318" s="95">
        <v>-155.97999999999999</v>
      </c>
      <c r="F318" s="90"/>
      <c r="G318" s="129">
        <f t="shared" si="56"/>
        <v>54062.929999999993</v>
      </c>
      <c r="H318" s="72">
        <f t="shared" si="67"/>
        <v>-7.7989999999999995</v>
      </c>
      <c r="I318" s="72">
        <f t="shared" si="67"/>
        <v>-7.7989999999999995</v>
      </c>
      <c r="J318" s="72">
        <f t="shared" si="67"/>
        <v>-7.7989999999999995</v>
      </c>
      <c r="K318" s="72">
        <f t="shared" si="67"/>
        <v>-7.7989999999999995</v>
      </c>
      <c r="L318" s="72">
        <f t="shared" si="67"/>
        <v>-7.7989999999999995</v>
      </c>
      <c r="M318" s="72">
        <f t="shared" si="67"/>
        <v>-7.7989999999999995</v>
      </c>
      <c r="N318" s="72">
        <f t="shared" si="67"/>
        <v>-7.7989999999999995</v>
      </c>
      <c r="O318" s="72">
        <f t="shared" si="67"/>
        <v>-7.7989999999999995</v>
      </c>
      <c r="P318" s="72">
        <f t="shared" si="67"/>
        <v>-7.7989999999999995</v>
      </c>
      <c r="Q318" s="72">
        <f t="shared" si="67"/>
        <v>-7.7989999999999995</v>
      </c>
      <c r="R318" s="72">
        <f t="shared" si="67"/>
        <v>-7.7989999999999995</v>
      </c>
      <c r="S318" s="72">
        <f t="shared" si="67"/>
        <v>-7.7989999999999995</v>
      </c>
      <c r="T318" s="72">
        <f t="shared" si="67"/>
        <v>-7.7989999999999995</v>
      </c>
      <c r="U318" s="72">
        <f t="shared" si="67"/>
        <v>-7.7989999999999995</v>
      </c>
      <c r="V318" s="72">
        <f t="shared" si="67"/>
        <v>-7.7989999999999995</v>
      </c>
      <c r="W318" s="72">
        <f t="shared" si="67"/>
        <v>-7.7989999999999995</v>
      </c>
      <c r="X318" s="72">
        <f t="shared" si="66"/>
        <v>-7.7989999999999995</v>
      </c>
      <c r="Y318" s="72">
        <f t="shared" si="66"/>
        <v>-7.7989999999999995</v>
      </c>
      <c r="Z318" s="72">
        <f t="shared" si="66"/>
        <v>-7.7989999999999995</v>
      </c>
      <c r="AA318" s="72">
        <f t="shared" si="66"/>
        <v>-7.7989999999999995</v>
      </c>
      <c r="AB318" s="72"/>
      <c r="AC318" s="73">
        <f t="shared" si="65"/>
        <v>-155.98000000000008</v>
      </c>
      <c r="AD318" s="64">
        <f t="shared" si="55"/>
        <v>0</v>
      </c>
    </row>
    <row r="319" spans="1:30" x14ac:dyDescent="0.3">
      <c r="A319" s="92">
        <v>45716</v>
      </c>
      <c r="B319" s="93" t="s">
        <v>171</v>
      </c>
      <c r="C319" s="92"/>
      <c r="D319" s="94" t="s">
        <v>248</v>
      </c>
      <c r="E319" s="95">
        <v>-193.44</v>
      </c>
      <c r="F319" s="90"/>
      <c r="G319" s="129">
        <f t="shared" si="56"/>
        <v>53869.489999999991</v>
      </c>
      <c r="H319" s="72">
        <f t="shared" si="67"/>
        <v>-9.6720000000000006</v>
      </c>
      <c r="I319" s="72">
        <f t="shared" si="67"/>
        <v>-9.6720000000000006</v>
      </c>
      <c r="J319" s="72">
        <f t="shared" si="67"/>
        <v>-9.6720000000000006</v>
      </c>
      <c r="K319" s="72">
        <f t="shared" si="67"/>
        <v>-9.6720000000000006</v>
      </c>
      <c r="L319" s="72">
        <f t="shared" si="67"/>
        <v>-9.6720000000000006</v>
      </c>
      <c r="M319" s="72">
        <f t="shared" si="67"/>
        <v>-9.6720000000000006</v>
      </c>
      <c r="N319" s="72">
        <f t="shared" si="67"/>
        <v>-9.6720000000000006</v>
      </c>
      <c r="O319" s="72">
        <f t="shared" si="67"/>
        <v>-9.6720000000000006</v>
      </c>
      <c r="P319" s="72">
        <f t="shared" si="67"/>
        <v>-9.6720000000000006</v>
      </c>
      <c r="Q319" s="72">
        <f t="shared" si="67"/>
        <v>-9.6720000000000006</v>
      </c>
      <c r="R319" s="72">
        <f t="shared" si="67"/>
        <v>-9.6720000000000006</v>
      </c>
      <c r="S319" s="72">
        <f t="shared" si="67"/>
        <v>-9.6720000000000006</v>
      </c>
      <c r="T319" s="72">
        <f t="shared" si="67"/>
        <v>-9.6720000000000006</v>
      </c>
      <c r="U319" s="72">
        <f t="shared" si="67"/>
        <v>-9.6720000000000006</v>
      </c>
      <c r="V319" s="72">
        <f t="shared" si="67"/>
        <v>-9.6720000000000006</v>
      </c>
      <c r="W319" s="72">
        <f t="shared" si="67"/>
        <v>-9.6720000000000006</v>
      </c>
      <c r="X319" s="72">
        <f t="shared" si="66"/>
        <v>-9.6720000000000006</v>
      </c>
      <c r="Y319" s="72">
        <f t="shared" si="66"/>
        <v>-9.6720000000000006</v>
      </c>
      <c r="Z319" s="72">
        <f t="shared" si="66"/>
        <v>-9.6720000000000006</v>
      </c>
      <c r="AA319" s="72">
        <f t="shared" si="66"/>
        <v>-9.6720000000000006</v>
      </c>
      <c r="AB319" s="72"/>
      <c r="AC319" s="73">
        <f t="shared" si="65"/>
        <v>-193.43999999999997</v>
      </c>
      <c r="AD319" s="64">
        <f t="shared" si="55"/>
        <v>0</v>
      </c>
    </row>
    <row r="320" spans="1:30" x14ac:dyDescent="0.3">
      <c r="A320" s="92">
        <v>45716</v>
      </c>
      <c r="B320" s="93" t="s">
        <v>171</v>
      </c>
      <c r="C320" s="92"/>
      <c r="D320" s="94" t="s">
        <v>316</v>
      </c>
      <c r="E320" s="95">
        <v>-197.52</v>
      </c>
      <c r="F320" s="90"/>
      <c r="G320" s="129">
        <f t="shared" si="56"/>
        <v>53671.969999999994</v>
      </c>
      <c r="H320" s="72">
        <f t="shared" si="67"/>
        <v>-9.8760000000000012</v>
      </c>
      <c r="I320" s="72">
        <f t="shared" si="67"/>
        <v>-9.8760000000000012</v>
      </c>
      <c r="J320" s="72">
        <f t="shared" si="67"/>
        <v>-9.8760000000000012</v>
      </c>
      <c r="K320" s="72">
        <f t="shared" si="67"/>
        <v>-9.8760000000000012</v>
      </c>
      <c r="L320" s="72">
        <f t="shared" si="67"/>
        <v>-9.8760000000000012</v>
      </c>
      <c r="M320" s="72">
        <f t="shared" si="67"/>
        <v>-9.8760000000000012</v>
      </c>
      <c r="N320" s="72">
        <f t="shared" si="67"/>
        <v>-9.8760000000000012</v>
      </c>
      <c r="O320" s="72">
        <f t="shared" si="67"/>
        <v>-9.8760000000000012</v>
      </c>
      <c r="P320" s="72">
        <f t="shared" si="67"/>
        <v>-9.8760000000000012</v>
      </c>
      <c r="Q320" s="72">
        <f t="shared" si="67"/>
        <v>-9.8760000000000012</v>
      </c>
      <c r="R320" s="72">
        <f t="shared" si="67"/>
        <v>-9.8760000000000012</v>
      </c>
      <c r="S320" s="72">
        <f t="shared" si="67"/>
        <v>-9.8760000000000012</v>
      </c>
      <c r="T320" s="72">
        <f t="shared" si="67"/>
        <v>-9.8760000000000012</v>
      </c>
      <c r="U320" s="72">
        <f t="shared" si="67"/>
        <v>-9.8760000000000012</v>
      </c>
      <c r="V320" s="72">
        <f t="shared" si="67"/>
        <v>-9.8760000000000012</v>
      </c>
      <c r="W320" s="72">
        <f t="shared" si="67"/>
        <v>-9.8760000000000012</v>
      </c>
      <c r="X320" s="72">
        <f t="shared" si="66"/>
        <v>-9.8760000000000012</v>
      </c>
      <c r="Y320" s="72">
        <f t="shared" si="66"/>
        <v>-9.8760000000000012</v>
      </c>
      <c r="Z320" s="72">
        <f t="shared" si="66"/>
        <v>-9.8760000000000012</v>
      </c>
      <c r="AA320" s="72">
        <f t="shared" si="66"/>
        <v>-9.8760000000000012</v>
      </c>
      <c r="AB320" s="72"/>
      <c r="AC320" s="73">
        <f t="shared" si="65"/>
        <v>-197.52000000000007</v>
      </c>
      <c r="AD320" s="64">
        <f t="shared" si="55"/>
        <v>0</v>
      </c>
    </row>
    <row r="321" spans="1:30" x14ac:dyDescent="0.3">
      <c r="A321" s="92">
        <v>45716</v>
      </c>
      <c r="B321" s="93" t="s">
        <v>171</v>
      </c>
      <c r="C321" s="92"/>
      <c r="D321" s="94" t="s">
        <v>316</v>
      </c>
      <c r="E321" s="95">
        <v>-203.52</v>
      </c>
      <c r="F321" s="90"/>
      <c r="G321" s="129">
        <f t="shared" si="56"/>
        <v>53468.45</v>
      </c>
      <c r="H321" s="72">
        <f t="shared" si="67"/>
        <v>-10.176</v>
      </c>
      <c r="I321" s="72">
        <f t="shared" si="67"/>
        <v>-10.176</v>
      </c>
      <c r="J321" s="72">
        <f t="shared" si="67"/>
        <v>-10.176</v>
      </c>
      <c r="K321" s="72">
        <f t="shared" si="67"/>
        <v>-10.176</v>
      </c>
      <c r="L321" s="72">
        <f t="shared" si="67"/>
        <v>-10.176</v>
      </c>
      <c r="M321" s="72">
        <f t="shared" si="67"/>
        <v>-10.176</v>
      </c>
      <c r="N321" s="72">
        <f t="shared" si="67"/>
        <v>-10.176</v>
      </c>
      <c r="O321" s="72">
        <f t="shared" si="67"/>
        <v>-10.176</v>
      </c>
      <c r="P321" s="72">
        <f t="shared" si="67"/>
        <v>-10.176</v>
      </c>
      <c r="Q321" s="72">
        <f t="shared" si="67"/>
        <v>-10.176</v>
      </c>
      <c r="R321" s="72">
        <f t="shared" si="67"/>
        <v>-10.176</v>
      </c>
      <c r="S321" s="72">
        <f t="shared" si="67"/>
        <v>-10.176</v>
      </c>
      <c r="T321" s="72">
        <f t="shared" si="67"/>
        <v>-10.176</v>
      </c>
      <c r="U321" s="72">
        <f t="shared" si="67"/>
        <v>-10.176</v>
      </c>
      <c r="V321" s="72">
        <f t="shared" si="67"/>
        <v>-10.176</v>
      </c>
      <c r="W321" s="72">
        <f t="shared" si="67"/>
        <v>-10.176</v>
      </c>
      <c r="X321" s="72">
        <f t="shared" si="66"/>
        <v>-10.176</v>
      </c>
      <c r="Y321" s="72">
        <f t="shared" si="66"/>
        <v>-10.176</v>
      </c>
      <c r="Z321" s="72">
        <f t="shared" si="66"/>
        <v>-10.176</v>
      </c>
      <c r="AA321" s="72">
        <f t="shared" si="66"/>
        <v>-10.176</v>
      </c>
      <c r="AB321" s="72"/>
      <c r="AC321" s="73">
        <f t="shared" si="65"/>
        <v>-203.51999999999992</v>
      </c>
      <c r="AD321" s="64">
        <f t="shared" si="55"/>
        <v>0</v>
      </c>
    </row>
    <row r="322" spans="1:30" x14ac:dyDescent="0.3">
      <c r="A322" s="92">
        <v>45716</v>
      </c>
      <c r="B322" s="93" t="s">
        <v>171</v>
      </c>
      <c r="C322" s="92"/>
      <c r="D322" s="94" t="s">
        <v>248</v>
      </c>
      <c r="E322" s="95">
        <v>-215.68</v>
      </c>
      <c r="F322" s="90"/>
      <c r="G322" s="129">
        <f t="shared" si="56"/>
        <v>53252.77</v>
      </c>
      <c r="H322" s="72">
        <f t="shared" si="67"/>
        <v>-10.784000000000001</v>
      </c>
      <c r="I322" s="72">
        <f t="shared" si="67"/>
        <v>-10.784000000000001</v>
      </c>
      <c r="J322" s="72">
        <f t="shared" si="67"/>
        <v>-10.784000000000001</v>
      </c>
      <c r="K322" s="72">
        <f t="shared" si="67"/>
        <v>-10.784000000000001</v>
      </c>
      <c r="L322" s="72">
        <f t="shared" si="67"/>
        <v>-10.784000000000001</v>
      </c>
      <c r="M322" s="72">
        <f t="shared" si="67"/>
        <v>-10.784000000000001</v>
      </c>
      <c r="N322" s="72">
        <f t="shared" si="67"/>
        <v>-10.784000000000001</v>
      </c>
      <c r="O322" s="72">
        <f t="shared" si="67"/>
        <v>-10.784000000000001</v>
      </c>
      <c r="P322" s="72">
        <f t="shared" si="67"/>
        <v>-10.784000000000001</v>
      </c>
      <c r="Q322" s="72">
        <f t="shared" si="67"/>
        <v>-10.784000000000001</v>
      </c>
      <c r="R322" s="72">
        <f t="shared" si="67"/>
        <v>-10.784000000000001</v>
      </c>
      <c r="S322" s="72">
        <f t="shared" si="67"/>
        <v>-10.784000000000001</v>
      </c>
      <c r="T322" s="72">
        <f t="shared" si="67"/>
        <v>-10.784000000000001</v>
      </c>
      <c r="U322" s="72">
        <f t="shared" si="67"/>
        <v>-10.784000000000001</v>
      </c>
      <c r="V322" s="72">
        <f t="shared" si="67"/>
        <v>-10.784000000000001</v>
      </c>
      <c r="W322" s="72">
        <f t="shared" si="67"/>
        <v>-10.784000000000001</v>
      </c>
      <c r="X322" s="72">
        <f t="shared" si="66"/>
        <v>-10.784000000000001</v>
      </c>
      <c r="Y322" s="72">
        <f t="shared" si="66"/>
        <v>-10.784000000000001</v>
      </c>
      <c r="Z322" s="72">
        <f t="shared" si="66"/>
        <v>-10.784000000000001</v>
      </c>
      <c r="AA322" s="72">
        <f t="shared" si="66"/>
        <v>-10.784000000000001</v>
      </c>
      <c r="AB322" s="72"/>
      <c r="AC322" s="73">
        <f t="shared" si="65"/>
        <v>-215.67999999999998</v>
      </c>
      <c r="AD322" s="64">
        <f t="shared" si="55"/>
        <v>0</v>
      </c>
    </row>
    <row r="323" spans="1:30" x14ac:dyDescent="0.3">
      <c r="A323" s="92">
        <v>45716</v>
      </c>
      <c r="B323" s="93" t="s">
        <v>171</v>
      </c>
      <c r="C323" s="92"/>
      <c r="D323" s="94" t="s">
        <v>312</v>
      </c>
      <c r="E323" s="95">
        <v>-276.89999999999998</v>
      </c>
      <c r="F323" s="90"/>
      <c r="G323" s="129">
        <f t="shared" si="56"/>
        <v>52975.869999999995</v>
      </c>
      <c r="H323" s="72">
        <f t="shared" si="67"/>
        <v>-13.844999999999999</v>
      </c>
      <c r="I323" s="72">
        <f t="shared" si="67"/>
        <v>-13.844999999999999</v>
      </c>
      <c r="J323" s="72">
        <f t="shared" si="67"/>
        <v>-13.844999999999999</v>
      </c>
      <c r="K323" s="72">
        <f t="shared" si="67"/>
        <v>-13.844999999999999</v>
      </c>
      <c r="L323" s="72">
        <f t="shared" si="67"/>
        <v>-13.844999999999999</v>
      </c>
      <c r="M323" s="72">
        <f t="shared" si="67"/>
        <v>-13.844999999999999</v>
      </c>
      <c r="N323" s="72">
        <f t="shared" si="67"/>
        <v>-13.844999999999999</v>
      </c>
      <c r="O323" s="72">
        <f t="shared" si="67"/>
        <v>-13.844999999999999</v>
      </c>
      <c r="P323" s="72">
        <f t="shared" si="67"/>
        <v>-13.844999999999999</v>
      </c>
      <c r="Q323" s="72">
        <f t="shared" si="67"/>
        <v>-13.844999999999999</v>
      </c>
      <c r="R323" s="72">
        <f t="shared" si="67"/>
        <v>-13.844999999999999</v>
      </c>
      <c r="S323" s="72">
        <f t="shared" si="67"/>
        <v>-13.844999999999999</v>
      </c>
      <c r="T323" s="72">
        <f t="shared" si="67"/>
        <v>-13.844999999999999</v>
      </c>
      <c r="U323" s="72">
        <f t="shared" si="67"/>
        <v>-13.844999999999999</v>
      </c>
      <c r="V323" s="72">
        <f t="shared" si="67"/>
        <v>-13.844999999999999</v>
      </c>
      <c r="W323" s="72">
        <f t="shared" si="67"/>
        <v>-13.844999999999999</v>
      </c>
      <c r="X323" s="72">
        <f t="shared" si="66"/>
        <v>-13.844999999999999</v>
      </c>
      <c r="Y323" s="72">
        <f t="shared" si="66"/>
        <v>-13.844999999999999</v>
      </c>
      <c r="Z323" s="72">
        <f t="shared" si="66"/>
        <v>-13.844999999999999</v>
      </c>
      <c r="AA323" s="72">
        <f t="shared" si="66"/>
        <v>-13.844999999999999</v>
      </c>
      <c r="AB323" s="72"/>
      <c r="AC323" s="73">
        <f t="shared" si="65"/>
        <v>-276.89999999999998</v>
      </c>
      <c r="AD323" s="64">
        <f t="shared" si="55"/>
        <v>0</v>
      </c>
    </row>
    <row r="324" spans="1:30" x14ac:dyDescent="0.3">
      <c r="A324" s="92">
        <v>45716</v>
      </c>
      <c r="B324" s="93" t="s">
        <v>171</v>
      </c>
      <c r="C324" s="92"/>
      <c r="D324" s="94" t="s">
        <v>317</v>
      </c>
      <c r="E324" s="95">
        <v>-283.8</v>
      </c>
      <c r="F324" s="90"/>
      <c r="G324" s="129">
        <f t="shared" si="56"/>
        <v>52692.069999999992</v>
      </c>
      <c r="H324" s="72">
        <f t="shared" si="67"/>
        <v>-14.190000000000001</v>
      </c>
      <c r="I324" s="72">
        <f t="shared" si="67"/>
        <v>-14.190000000000001</v>
      </c>
      <c r="J324" s="72">
        <f t="shared" si="67"/>
        <v>-14.190000000000001</v>
      </c>
      <c r="K324" s="72">
        <f t="shared" si="67"/>
        <v>-14.190000000000001</v>
      </c>
      <c r="L324" s="72">
        <f t="shared" si="67"/>
        <v>-14.190000000000001</v>
      </c>
      <c r="M324" s="72">
        <f t="shared" si="67"/>
        <v>-14.190000000000001</v>
      </c>
      <c r="N324" s="72">
        <f t="shared" si="67"/>
        <v>-14.190000000000001</v>
      </c>
      <c r="O324" s="72">
        <f t="shared" si="67"/>
        <v>-14.190000000000001</v>
      </c>
      <c r="P324" s="72">
        <f t="shared" si="67"/>
        <v>-14.190000000000001</v>
      </c>
      <c r="Q324" s="72">
        <f t="shared" si="67"/>
        <v>-14.190000000000001</v>
      </c>
      <c r="R324" s="72">
        <f t="shared" si="67"/>
        <v>-14.190000000000001</v>
      </c>
      <c r="S324" s="72">
        <f t="shared" si="67"/>
        <v>-14.190000000000001</v>
      </c>
      <c r="T324" s="72">
        <f t="shared" si="67"/>
        <v>-14.190000000000001</v>
      </c>
      <c r="U324" s="72">
        <f t="shared" si="67"/>
        <v>-14.190000000000001</v>
      </c>
      <c r="V324" s="72">
        <f t="shared" si="67"/>
        <v>-14.190000000000001</v>
      </c>
      <c r="W324" s="72">
        <f t="shared" si="67"/>
        <v>-14.190000000000001</v>
      </c>
      <c r="X324" s="72">
        <f t="shared" si="66"/>
        <v>-14.190000000000001</v>
      </c>
      <c r="Y324" s="72">
        <f t="shared" si="66"/>
        <v>-14.190000000000001</v>
      </c>
      <c r="Z324" s="72">
        <f t="shared" si="66"/>
        <v>-14.190000000000001</v>
      </c>
      <c r="AA324" s="72">
        <f t="shared" si="66"/>
        <v>-14.190000000000001</v>
      </c>
      <c r="AB324" s="72"/>
      <c r="AC324" s="73">
        <f t="shared" si="65"/>
        <v>-283.8</v>
      </c>
      <c r="AD324" s="64">
        <f t="shared" si="55"/>
        <v>0</v>
      </c>
    </row>
    <row r="325" spans="1:30" x14ac:dyDescent="0.3">
      <c r="A325" s="92">
        <v>45716</v>
      </c>
      <c r="B325" s="93" t="s">
        <v>171</v>
      </c>
      <c r="C325" s="92"/>
      <c r="D325" s="94" t="s">
        <v>199</v>
      </c>
      <c r="E325" s="95">
        <v>-296.93</v>
      </c>
      <c r="F325" s="90"/>
      <c r="G325" s="129">
        <f t="shared" si="56"/>
        <v>52395.139999999992</v>
      </c>
      <c r="H325" s="72">
        <f t="shared" si="67"/>
        <v>-14.846500000000001</v>
      </c>
      <c r="I325" s="72">
        <f t="shared" si="67"/>
        <v>-14.846500000000001</v>
      </c>
      <c r="J325" s="72">
        <f t="shared" si="67"/>
        <v>-14.846500000000001</v>
      </c>
      <c r="K325" s="72">
        <f t="shared" si="67"/>
        <v>-14.846500000000001</v>
      </c>
      <c r="L325" s="72">
        <f t="shared" si="67"/>
        <v>-14.846500000000001</v>
      </c>
      <c r="M325" s="72">
        <f t="shared" si="67"/>
        <v>-14.846500000000001</v>
      </c>
      <c r="N325" s="72">
        <f t="shared" si="67"/>
        <v>-14.846500000000001</v>
      </c>
      <c r="O325" s="72">
        <f t="shared" si="67"/>
        <v>-14.846500000000001</v>
      </c>
      <c r="P325" s="72">
        <f t="shared" si="67"/>
        <v>-14.846500000000001</v>
      </c>
      <c r="Q325" s="72">
        <f t="shared" si="67"/>
        <v>-14.846500000000001</v>
      </c>
      <c r="R325" s="72">
        <f t="shared" si="67"/>
        <v>-14.846500000000001</v>
      </c>
      <c r="S325" s="72">
        <f t="shared" si="67"/>
        <v>-14.846500000000001</v>
      </c>
      <c r="T325" s="72">
        <f t="shared" si="67"/>
        <v>-14.846500000000001</v>
      </c>
      <c r="U325" s="72">
        <f t="shared" si="67"/>
        <v>-14.846500000000001</v>
      </c>
      <c r="V325" s="72">
        <f t="shared" si="67"/>
        <v>-14.846500000000001</v>
      </c>
      <c r="W325" s="72">
        <f t="shared" si="67"/>
        <v>-14.846500000000001</v>
      </c>
      <c r="X325" s="72">
        <f t="shared" si="66"/>
        <v>-14.846500000000001</v>
      </c>
      <c r="Y325" s="72">
        <f t="shared" si="66"/>
        <v>-14.846500000000001</v>
      </c>
      <c r="Z325" s="72">
        <f t="shared" si="66"/>
        <v>-14.846500000000001</v>
      </c>
      <c r="AA325" s="72">
        <f t="shared" si="66"/>
        <v>-14.846500000000001</v>
      </c>
      <c r="AB325" s="72"/>
      <c r="AC325" s="73">
        <f t="shared" si="65"/>
        <v>-296.92999999999995</v>
      </c>
      <c r="AD325" s="64">
        <f t="shared" si="55"/>
        <v>0</v>
      </c>
    </row>
    <row r="326" spans="1:30" x14ac:dyDescent="0.3">
      <c r="A326" s="92">
        <v>45716</v>
      </c>
      <c r="B326" s="93" t="s">
        <v>171</v>
      </c>
      <c r="C326" s="92"/>
      <c r="D326" s="94" t="s">
        <v>318</v>
      </c>
      <c r="E326" s="95">
        <v>-340.03</v>
      </c>
      <c r="F326" s="90"/>
      <c r="G326" s="129">
        <f t="shared" si="56"/>
        <v>52055.109999999993</v>
      </c>
      <c r="H326" s="72">
        <f t="shared" si="67"/>
        <v>-17.0015</v>
      </c>
      <c r="I326" s="72">
        <f t="shared" si="67"/>
        <v>-17.0015</v>
      </c>
      <c r="J326" s="72">
        <f t="shared" si="67"/>
        <v>-17.0015</v>
      </c>
      <c r="K326" s="72">
        <f t="shared" si="67"/>
        <v>-17.0015</v>
      </c>
      <c r="L326" s="72">
        <f t="shared" si="67"/>
        <v>-17.0015</v>
      </c>
      <c r="M326" s="72">
        <f t="shared" si="67"/>
        <v>-17.0015</v>
      </c>
      <c r="N326" s="72">
        <f t="shared" si="67"/>
        <v>-17.0015</v>
      </c>
      <c r="O326" s="72">
        <f t="shared" si="67"/>
        <v>-17.0015</v>
      </c>
      <c r="P326" s="72">
        <f t="shared" si="67"/>
        <v>-17.0015</v>
      </c>
      <c r="Q326" s="72">
        <f t="shared" si="67"/>
        <v>-17.0015</v>
      </c>
      <c r="R326" s="72">
        <f t="shared" si="67"/>
        <v>-17.0015</v>
      </c>
      <c r="S326" s="72">
        <f t="shared" si="67"/>
        <v>-17.0015</v>
      </c>
      <c r="T326" s="72">
        <f t="shared" si="67"/>
        <v>-17.0015</v>
      </c>
      <c r="U326" s="72">
        <f t="shared" si="67"/>
        <v>-17.0015</v>
      </c>
      <c r="V326" s="72">
        <f t="shared" si="67"/>
        <v>-17.0015</v>
      </c>
      <c r="W326" s="72">
        <f t="shared" si="67"/>
        <v>-17.0015</v>
      </c>
      <c r="X326" s="72">
        <f t="shared" si="66"/>
        <v>-17.0015</v>
      </c>
      <c r="Y326" s="72">
        <f t="shared" si="66"/>
        <v>-17.0015</v>
      </c>
      <c r="Z326" s="72">
        <f t="shared" si="66"/>
        <v>-17.0015</v>
      </c>
      <c r="AA326" s="72">
        <f t="shared" si="66"/>
        <v>-17.0015</v>
      </c>
      <c r="AB326" s="72"/>
      <c r="AC326" s="73">
        <f t="shared" si="65"/>
        <v>-340.03000000000003</v>
      </c>
      <c r="AD326" s="64">
        <f t="shared" si="55"/>
        <v>0</v>
      </c>
    </row>
    <row r="327" spans="1:30" x14ac:dyDescent="0.3">
      <c r="A327" s="92">
        <v>45716</v>
      </c>
      <c r="B327" s="93" t="s">
        <v>171</v>
      </c>
      <c r="C327" s="92"/>
      <c r="D327" s="94" t="s">
        <v>319</v>
      </c>
      <c r="E327" s="95">
        <v>-409.56</v>
      </c>
      <c r="F327" s="90"/>
      <c r="G327" s="129">
        <f t="shared" si="56"/>
        <v>51645.549999999996</v>
      </c>
      <c r="H327" s="72">
        <f t="shared" si="67"/>
        <v>-20.478000000000002</v>
      </c>
      <c r="I327" s="72">
        <f t="shared" si="67"/>
        <v>-20.478000000000002</v>
      </c>
      <c r="J327" s="72">
        <f t="shared" si="67"/>
        <v>-20.478000000000002</v>
      </c>
      <c r="K327" s="72">
        <f t="shared" si="67"/>
        <v>-20.478000000000002</v>
      </c>
      <c r="L327" s="72">
        <f t="shared" si="67"/>
        <v>-20.478000000000002</v>
      </c>
      <c r="M327" s="72">
        <f t="shared" si="67"/>
        <v>-20.478000000000002</v>
      </c>
      <c r="N327" s="72">
        <f t="shared" si="67"/>
        <v>-20.478000000000002</v>
      </c>
      <c r="O327" s="72">
        <f t="shared" si="67"/>
        <v>-20.478000000000002</v>
      </c>
      <c r="P327" s="72">
        <f t="shared" si="67"/>
        <v>-20.478000000000002</v>
      </c>
      <c r="Q327" s="72">
        <f t="shared" si="67"/>
        <v>-20.478000000000002</v>
      </c>
      <c r="R327" s="72">
        <f t="shared" si="67"/>
        <v>-20.478000000000002</v>
      </c>
      <c r="S327" s="72">
        <f t="shared" si="67"/>
        <v>-20.478000000000002</v>
      </c>
      <c r="T327" s="72">
        <f t="shared" si="67"/>
        <v>-20.478000000000002</v>
      </c>
      <c r="U327" s="72">
        <f t="shared" si="67"/>
        <v>-20.478000000000002</v>
      </c>
      <c r="V327" s="72">
        <f t="shared" si="67"/>
        <v>-20.478000000000002</v>
      </c>
      <c r="W327" s="72">
        <f t="shared" ref="W327:AL340" si="68">$E327/20</f>
        <v>-20.478000000000002</v>
      </c>
      <c r="X327" s="72">
        <f t="shared" si="68"/>
        <v>-20.478000000000002</v>
      </c>
      <c r="Y327" s="72">
        <f t="shared" si="68"/>
        <v>-20.478000000000002</v>
      </c>
      <c r="Z327" s="72">
        <f t="shared" si="68"/>
        <v>-20.478000000000002</v>
      </c>
      <c r="AA327" s="72">
        <f t="shared" si="68"/>
        <v>-20.478000000000002</v>
      </c>
      <c r="AB327" s="72"/>
      <c r="AC327" s="73">
        <f t="shared" si="65"/>
        <v>-409.56000000000012</v>
      </c>
      <c r="AD327" s="64">
        <f t="shared" ref="AD327:AD390" si="69">AC327-E327</f>
        <v>0</v>
      </c>
    </row>
    <row r="328" spans="1:30" x14ac:dyDescent="0.3">
      <c r="A328" s="92">
        <v>45716</v>
      </c>
      <c r="B328" s="93" t="s">
        <v>171</v>
      </c>
      <c r="C328" s="92"/>
      <c r="D328" s="94" t="s">
        <v>245</v>
      </c>
      <c r="E328" s="95">
        <v>-423.64</v>
      </c>
      <c r="F328" s="90"/>
      <c r="G328" s="129">
        <f t="shared" ref="G328:G391" si="70">+G327+E328</f>
        <v>51221.909999999996</v>
      </c>
      <c r="H328" s="72">
        <f t="shared" ref="H328:W341" si="71">$E328/20</f>
        <v>-21.181999999999999</v>
      </c>
      <c r="I328" s="72">
        <f t="shared" si="71"/>
        <v>-21.181999999999999</v>
      </c>
      <c r="J328" s="72">
        <f t="shared" si="71"/>
        <v>-21.181999999999999</v>
      </c>
      <c r="K328" s="72">
        <f t="shared" si="71"/>
        <v>-21.181999999999999</v>
      </c>
      <c r="L328" s="72">
        <f t="shared" si="71"/>
        <v>-21.181999999999999</v>
      </c>
      <c r="M328" s="72">
        <f t="shared" si="71"/>
        <v>-21.181999999999999</v>
      </c>
      <c r="N328" s="72">
        <f t="shared" si="71"/>
        <v>-21.181999999999999</v>
      </c>
      <c r="O328" s="72">
        <f t="shared" si="71"/>
        <v>-21.181999999999999</v>
      </c>
      <c r="P328" s="72">
        <f t="shared" si="71"/>
        <v>-21.181999999999999</v>
      </c>
      <c r="Q328" s="72">
        <f t="shared" si="71"/>
        <v>-21.181999999999999</v>
      </c>
      <c r="R328" s="72">
        <f t="shared" si="71"/>
        <v>-21.181999999999999</v>
      </c>
      <c r="S328" s="72">
        <f t="shared" si="71"/>
        <v>-21.181999999999999</v>
      </c>
      <c r="T328" s="72">
        <f t="shared" si="71"/>
        <v>-21.181999999999999</v>
      </c>
      <c r="U328" s="72">
        <f t="shared" si="71"/>
        <v>-21.181999999999999</v>
      </c>
      <c r="V328" s="72">
        <f t="shared" si="71"/>
        <v>-21.181999999999999</v>
      </c>
      <c r="W328" s="72">
        <f t="shared" si="71"/>
        <v>-21.181999999999999</v>
      </c>
      <c r="X328" s="72">
        <f t="shared" si="68"/>
        <v>-21.181999999999999</v>
      </c>
      <c r="Y328" s="72">
        <f t="shared" si="68"/>
        <v>-21.181999999999999</v>
      </c>
      <c r="Z328" s="72">
        <f t="shared" si="68"/>
        <v>-21.181999999999999</v>
      </c>
      <c r="AA328" s="72">
        <f t="shared" si="68"/>
        <v>-21.181999999999999</v>
      </c>
      <c r="AB328" s="72"/>
      <c r="AC328" s="73">
        <f t="shared" si="65"/>
        <v>-423.64000000000004</v>
      </c>
      <c r="AD328" s="64">
        <f t="shared" si="69"/>
        <v>0</v>
      </c>
    </row>
    <row r="329" spans="1:30" x14ac:dyDescent="0.3">
      <c r="A329" s="92">
        <v>45716</v>
      </c>
      <c r="B329" s="93" t="s">
        <v>171</v>
      </c>
      <c r="C329" s="92"/>
      <c r="D329" s="94" t="s">
        <v>317</v>
      </c>
      <c r="E329" s="95">
        <v>-456.7</v>
      </c>
      <c r="F329" s="90"/>
      <c r="G329" s="129">
        <f t="shared" si="70"/>
        <v>50765.21</v>
      </c>
      <c r="H329" s="72">
        <f t="shared" si="71"/>
        <v>-22.835000000000001</v>
      </c>
      <c r="I329" s="72">
        <f t="shared" si="71"/>
        <v>-22.835000000000001</v>
      </c>
      <c r="J329" s="72">
        <f t="shared" si="71"/>
        <v>-22.835000000000001</v>
      </c>
      <c r="K329" s="72">
        <f t="shared" si="71"/>
        <v>-22.835000000000001</v>
      </c>
      <c r="L329" s="72">
        <f t="shared" si="71"/>
        <v>-22.835000000000001</v>
      </c>
      <c r="M329" s="72">
        <f t="shared" si="71"/>
        <v>-22.835000000000001</v>
      </c>
      <c r="N329" s="72">
        <f t="shared" si="71"/>
        <v>-22.835000000000001</v>
      </c>
      <c r="O329" s="72">
        <f t="shared" si="71"/>
        <v>-22.835000000000001</v>
      </c>
      <c r="P329" s="72">
        <f t="shared" si="71"/>
        <v>-22.835000000000001</v>
      </c>
      <c r="Q329" s="72">
        <f t="shared" si="71"/>
        <v>-22.835000000000001</v>
      </c>
      <c r="R329" s="72">
        <f t="shared" si="71"/>
        <v>-22.835000000000001</v>
      </c>
      <c r="S329" s="72">
        <f t="shared" si="71"/>
        <v>-22.835000000000001</v>
      </c>
      <c r="T329" s="72">
        <f t="shared" si="71"/>
        <v>-22.835000000000001</v>
      </c>
      <c r="U329" s="72">
        <f t="shared" si="71"/>
        <v>-22.835000000000001</v>
      </c>
      <c r="V329" s="72">
        <f t="shared" si="71"/>
        <v>-22.835000000000001</v>
      </c>
      <c r="W329" s="72">
        <f t="shared" si="71"/>
        <v>-22.835000000000001</v>
      </c>
      <c r="X329" s="72">
        <f t="shared" si="68"/>
        <v>-22.835000000000001</v>
      </c>
      <c r="Y329" s="72">
        <f t="shared" si="68"/>
        <v>-22.835000000000001</v>
      </c>
      <c r="Z329" s="72">
        <f t="shared" si="68"/>
        <v>-22.835000000000001</v>
      </c>
      <c r="AA329" s="72">
        <f t="shared" si="68"/>
        <v>-22.835000000000001</v>
      </c>
      <c r="AB329" s="72"/>
      <c r="AC329" s="73">
        <f t="shared" si="65"/>
        <v>-456.69999999999987</v>
      </c>
      <c r="AD329" s="64">
        <f t="shared" si="69"/>
        <v>0</v>
      </c>
    </row>
    <row r="330" spans="1:30" x14ac:dyDescent="0.3">
      <c r="A330" s="92">
        <v>45716</v>
      </c>
      <c r="B330" s="93" t="s">
        <v>171</v>
      </c>
      <c r="C330" s="92"/>
      <c r="D330" s="94" t="s">
        <v>320</v>
      </c>
      <c r="E330" s="95">
        <v>-511.98</v>
      </c>
      <c r="F330" s="90"/>
      <c r="G330" s="129">
        <f t="shared" si="70"/>
        <v>50253.229999999996</v>
      </c>
      <c r="H330" s="72">
        <f t="shared" si="71"/>
        <v>-25.599</v>
      </c>
      <c r="I330" s="72">
        <f t="shared" si="71"/>
        <v>-25.599</v>
      </c>
      <c r="J330" s="72">
        <f t="shared" si="71"/>
        <v>-25.599</v>
      </c>
      <c r="K330" s="72">
        <f t="shared" si="71"/>
        <v>-25.599</v>
      </c>
      <c r="L330" s="72">
        <f t="shared" si="71"/>
        <v>-25.599</v>
      </c>
      <c r="M330" s="72">
        <f t="shared" si="71"/>
        <v>-25.599</v>
      </c>
      <c r="N330" s="72">
        <f t="shared" si="71"/>
        <v>-25.599</v>
      </c>
      <c r="O330" s="72">
        <f t="shared" si="71"/>
        <v>-25.599</v>
      </c>
      <c r="P330" s="72">
        <f t="shared" si="71"/>
        <v>-25.599</v>
      </c>
      <c r="Q330" s="72">
        <f t="shared" si="71"/>
        <v>-25.599</v>
      </c>
      <c r="R330" s="72">
        <f t="shared" si="71"/>
        <v>-25.599</v>
      </c>
      <c r="S330" s="72">
        <f t="shared" si="71"/>
        <v>-25.599</v>
      </c>
      <c r="T330" s="72">
        <f t="shared" si="71"/>
        <v>-25.599</v>
      </c>
      <c r="U330" s="72">
        <f t="shared" si="71"/>
        <v>-25.599</v>
      </c>
      <c r="V330" s="72">
        <f t="shared" si="71"/>
        <v>-25.599</v>
      </c>
      <c r="W330" s="72">
        <f t="shared" si="71"/>
        <v>-25.599</v>
      </c>
      <c r="X330" s="72">
        <f t="shared" si="68"/>
        <v>-25.599</v>
      </c>
      <c r="Y330" s="72">
        <f t="shared" si="68"/>
        <v>-25.599</v>
      </c>
      <c r="Z330" s="72">
        <f t="shared" si="68"/>
        <v>-25.599</v>
      </c>
      <c r="AA330" s="72">
        <f t="shared" si="68"/>
        <v>-25.599</v>
      </c>
      <c r="AB330" s="72"/>
      <c r="AC330" s="73">
        <f t="shared" si="65"/>
        <v>-511.97999999999985</v>
      </c>
      <c r="AD330" s="64">
        <f t="shared" si="69"/>
        <v>0</v>
      </c>
    </row>
    <row r="331" spans="1:30" x14ac:dyDescent="0.3">
      <c r="A331" s="92">
        <v>45716</v>
      </c>
      <c r="B331" s="93" t="s">
        <v>171</v>
      </c>
      <c r="C331" s="92"/>
      <c r="D331" s="94" t="s">
        <v>321</v>
      </c>
      <c r="E331" s="95">
        <v>-528</v>
      </c>
      <c r="F331" s="90"/>
      <c r="G331" s="129">
        <f t="shared" si="70"/>
        <v>49725.229999999996</v>
      </c>
      <c r="H331" s="72">
        <f t="shared" si="71"/>
        <v>-26.4</v>
      </c>
      <c r="I331" s="72">
        <f t="shared" si="71"/>
        <v>-26.4</v>
      </c>
      <c r="J331" s="72">
        <f t="shared" si="71"/>
        <v>-26.4</v>
      </c>
      <c r="K331" s="72">
        <f t="shared" si="71"/>
        <v>-26.4</v>
      </c>
      <c r="L331" s="72">
        <f t="shared" si="71"/>
        <v>-26.4</v>
      </c>
      <c r="M331" s="72">
        <f t="shared" si="71"/>
        <v>-26.4</v>
      </c>
      <c r="N331" s="72">
        <f t="shared" si="71"/>
        <v>-26.4</v>
      </c>
      <c r="O331" s="72">
        <f t="shared" si="71"/>
        <v>-26.4</v>
      </c>
      <c r="P331" s="72">
        <f t="shared" si="71"/>
        <v>-26.4</v>
      </c>
      <c r="Q331" s="72">
        <f t="shared" si="71"/>
        <v>-26.4</v>
      </c>
      <c r="R331" s="72">
        <f t="shared" si="71"/>
        <v>-26.4</v>
      </c>
      <c r="S331" s="72">
        <f t="shared" si="71"/>
        <v>-26.4</v>
      </c>
      <c r="T331" s="72">
        <f t="shared" si="71"/>
        <v>-26.4</v>
      </c>
      <c r="U331" s="72">
        <f t="shared" si="71"/>
        <v>-26.4</v>
      </c>
      <c r="V331" s="72">
        <f t="shared" si="71"/>
        <v>-26.4</v>
      </c>
      <c r="W331" s="72">
        <f t="shared" si="71"/>
        <v>-26.4</v>
      </c>
      <c r="X331" s="72">
        <f t="shared" si="68"/>
        <v>-26.4</v>
      </c>
      <c r="Y331" s="72">
        <f t="shared" si="68"/>
        <v>-26.4</v>
      </c>
      <c r="Z331" s="72">
        <f t="shared" si="68"/>
        <v>-26.4</v>
      </c>
      <c r="AA331" s="72">
        <f t="shared" si="68"/>
        <v>-26.4</v>
      </c>
      <c r="AB331" s="72"/>
      <c r="AC331" s="73">
        <f t="shared" si="65"/>
        <v>-527.99999999999977</v>
      </c>
      <c r="AD331" s="64">
        <f t="shared" si="69"/>
        <v>0</v>
      </c>
    </row>
    <row r="332" spans="1:30" x14ac:dyDescent="0.3">
      <c r="A332" s="92">
        <v>45716</v>
      </c>
      <c r="B332" s="93" t="s">
        <v>171</v>
      </c>
      <c r="C332" s="92"/>
      <c r="D332" s="94" t="s">
        <v>317</v>
      </c>
      <c r="E332" s="95">
        <v>-611.6</v>
      </c>
      <c r="F332" s="90"/>
      <c r="G332" s="129">
        <f t="shared" si="70"/>
        <v>49113.63</v>
      </c>
      <c r="H332" s="72">
        <f t="shared" si="71"/>
        <v>-30.580000000000002</v>
      </c>
      <c r="I332" s="72">
        <f t="shared" si="71"/>
        <v>-30.580000000000002</v>
      </c>
      <c r="J332" s="72">
        <f t="shared" si="71"/>
        <v>-30.580000000000002</v>
      </c>
      <c r="K332" s="72">
        <f t="shared" si="71"/>
        <v>-30.580000000000002</v>
      </c>
      <c r="L332" s="72">
        <f t="shared" si="71"/>
        <v>-30.580000000000002</v>
      </c>
      <c r="M332" s="72">
        <f t="shared" si="71"/>
        <v>-30.580000000000002</v>
      </c>
      <c r="N332" s="72">
        <f t="shared" si="71"/>
        <v>-30.580000000000002</v>
      </c>
      <c r="O332" s="72">
        <f t="shared" si="71"/>
        <v>-30.580000000000002</v>
      </c>
      <c r="P332" s="72">
        <f t="shared" si="71"/>
        <v>-30.580000000000002</v>
      </c>
      <c r="Q332" s="72">
        <f t="shared" si="71"/>
        <v>-30.580000000000002</v>
      </c>
      <c r="R332" s="72">
        <f t="shared" si="71"/>
        <v>-30.580000000000002</v>
      </c>
      <c r="S332" s="72">
        <f t="shared" si="71"/>
        <v>-30.580000000000002</v>
      </c>
      <c r="T332" s="72">
        <f t="shared" si="71"/>
        <v>-30.580000000000002</v>
      </c>
      <c r="U332" s="72">
        <f t="shared" si="71"/>
        <v>-30.580000000000002</v>
      </c>
      <c r="V332" s="72">
        <f t="shared" si="71"/>
        <v>-30.580000000000002</v>
      </c>
      <c r="W332" s="72">
        <f t="shared" si="71"/>
        <v>-30.580000000000002</v>
      </c>
      <c r="X332" s="72">
        <f t="shared" si="68"/>
        <v>-30.580000000000002</v>
      </c>
      <c r="Y332" s="72">
        <f t="shared" si="68"/>
        <v>-30.580000000000002</v>
      </c>
      <c r="Z332" s="72">
        <f t="shared" si="68"/>
        <v>-30.580000000000002</v>
      </c>
      <c r="AA332" s="72">
        <f t="shared" si="68"/>
        <v>-30.580000000000002</v>
      </c>
      <c r="AB332" s="72"/>
      <c r="AC332" s="73">
        <f t="shared" si="65"/>
        <v>-611.6</v>
      </c>
      <c r="AD332" s="64">
        <f t="shared" si="69"/>
        <v>0</v>
      </c>
    </row>
    <row r="333" spans="1:30" x14ac:dyDescent="0.3">
      <c r="A333" s="92">
        <v>45716</v>
      </c>
      <c r="B333" s="93" t="s">
        <v>171</v>
      </c>
      <c r="C333" s="92"/>
      <c r="D333" s="94" t="s">
        <v>322</v>
      </c>
      <c r="E333" s="95">
        <v>-738.91</v>
      </c>
      <c r="F333" s="90"/>
      <c r="G333" s="129">
        <f t="shared" si="70"/>
        <v>48374.719999999994</v>
      </c>
      <c r="H333" s="72">
        <f t="shared" si="71"/>
        <v>-36.945499999999996</v>
      </c>
      <c r="I333" s="72">
        <f t="shared" si="71"/>
        <v>-36.945499999999996</v>
      </c>
      <c r="J333" s="72">
        <f t="shared" si="71"/>
        <v>-36.945499999999996</v>
      </c>
      <c r="K333" s="72">
        <f t="shared" si="71"/>
        <v>-36.945499999999996</v>
      </c>
      <c r="L333" s="72">
        <f t="shared" si="71"/>
        <v>-36.945499999999996</v>
      </c>
      <c r="M333" s="72">
        <f t="shared" si="71"/>
        <v>-36.945499999999996</v>
      </c>
      <c r="N333" s="72">
        <f t="shared" si="71"/>
        <v>-36.945499999999996</v>
      </c>
      <c r="O333" s="72">
        <f t="shared" si="71"/>
        <v>-36.945499999999996</v>
      </c>
      <c r="P333" s="72">
        <f t="shared" si="71"/>
        <v>-36.945499999999996</v>
      </c>
      <c r="Q333" s="72">
        <f t="shared" si="71"/>
        <v>-36.945499999999996</v>
      </c>
      <c r="R333" s="72">
        <f t="shared" si="71"/>
        <v>-36.945499999999996</v>
      </c>
      <c r="S333" s="72">
        <f t="shared" si="71"/>
        <v>-36.945499999999996</v>
      </c>
      <c r="T333" s="72">
        <f t="shared" si="71"/>
        <v>-36.945499999999996</v>
      </c>
      <c r="U333" s="72">
        <f t="shared" si="71"/>
        <v>-36.945499999999996</v>
      </c>
      <c r="V333" s="72">
        <f t="shared" si="71"/>
        <v>-36.945499999999996</v>
      </c>
      <c r="W333" s="72">
        <f t="shared" si="71"/>
        <v>-36.945499999999996</v>
      </c>
      <c r="X333" s="72">
        <f t="shared" si="68"/>
        <v>-36.945499999999996</v>
      </c>
      <c r="Y333" s="72">
        <f t="shared" si="68"/>
        <v>-36.945499999999996</v>
      </c>
      <c r="Z333" s="72">
        <f t="shared" si="68"/>
        <v>-36.945499999999996</v>
      </c>
      <c r="AA333" s="72">
        <f t="shared" si="68"/>
        <v>-36.945499999999996</v>
      </c>
      <c r="AB333" s="72"/>
      <c r="AC333" s="73">
        <f t="shared" si="65"/>
        <v>-738.91000000000008</v>
      </c>
      <c r="AD333" s="64">
        <f t="shared" si="69"/>
        <v>0</v>
      </c>
    </row>
    <row r="334" spans="1:30" x14ac:dyDescent="0.3">
      <c r="A334" s="92">
        <v>45716</v>
      </c>
      <c r="B334" s="93" t="s">
        <v>171</v>
      </c>
      <c r="C334" s="92"/>
      <c r="D334" s="94" t="s">
        <v>323</v>
      </c>
      <c r="E334" s="95">
        <v>-813.08</v>
      </c>
      <c r="F334" s="90"/>
      <c r="G334" s="129">
        <f t="shared" si="70"/>
        <v>47561.639999999992</v>
      </c>
      <c r="H334" s="72">
        <f t="shared" si="71"/>
        <v>-40.654000000000003</v>
      </c>
      <c r="I334" s="72">
        <f t="shared" si="71"/>
        <v>-40.654000000000003</v>
      </c>
      <c r="J334" s="72">
        <f t="shared" si="71"/>
        <v>-40.654000000000003</v>
      </c>
      <c r="K334" s="72">
        <f t="shared" si="71"/>
        <v>-40.654000000000003</v>
      </c>
      <c r="L334" s="72">
        <f t="shared" si="71"/>
        <v>-40.654000000000003</v>
      </c>
      <c r="M334" s="72">
        <f t="shared" si="71"/>
        <v>-40.654000000000003</v>
      </c>
      <c r="N334" s="72">
        <f t="shared" si="71"/>
        <v>-40.654000000000003</v>
      </c>
      <c r="O334" s="72">
        <f t="shared" si="71"/>
        <v>-40.654000000000003</v>
      </c>
      <c r="P334" s="72">
        <f t="shared" si="71"/>
        <v>-40.654000000000003</v>
      </c>
      <c r="Q334" s="72">
        <f t="shared" si="71"/>
        <v>-40.654000000000003</v>
      </c>
      <c r="R334" s="72">
        <f t="shared" si="71"/>
        <v>-40.654000000000003</v>
      </c>
      <c r="S334" s="72">
        <f t="shared" si="71"/>
        <v>-40.654000000000003</v>
      </c>
      <c r="T334" s="72">
        <f t="shared" si="71"/>
        <v>-40.654000000000003</v>
      </c>
      <c r="U334" s="72">
        <f t="shared" si="71"/>
        <v>-40.654000000000003</v>
      </c>
      <c r="V334" s="72">
        <f t="shared" si="71"/>
        <v>-40.654000000000003</v>
      </c>
      <c r="W334" s="72">
        <f t="shared" si="71"/>
        <v>-40.654000000000003</v>
      </c>
      <c r="X334" s="72">
        <f t="shared" si="68"/>
        <v>-40.654000000000003</v>
      </c>
      <c r="Y334" s="72">
        <f t="shared" si="68"/>
        <v>-40.654000000000003</v>
      </c>
      <c r="Z334" s="72">
        <f t="shared" si="68"/>
        <v>-40.654000000000003</v>
      </c>
      <c r="AA334" s="72">
        <f t="shared" si="68"/>
        <v>-40.654000000000003</v>
      </c>
      <c r="AB334" s="72"/>
      <c r="AC334" s="73">
        <f t="shared" si="65"/>
        <v>-813.08</v>
      </c>
      <c r="AD334" s="64">
        <f t="shared" si="69"/>
        <v>0</v>
      </c>
    </row>
    <row r="335" spans="1:30" x14ac:dyDescent="0.3">
      <c r="A335" s="92">
        <v>45716</v>
      </c>
      <c r="B335" s="93" t="s">
        <v>171</v>
      </c>
      <c r="C335" s="92"/>
      <c r="D335" s="94" t="s">
        <v>295</v>
      </c>
      <c r="E335" s="95">
        <v>-825.55</v>
      </c>
      <c r="F335" s="90"/>
      <c r="G335" s="129">
        <f t="shared" si="70"/>
        <v>46736.089999999989</v>
      </c>
      <c r="H335" s="72">
        <f t="shared" si="71"/>
        <v>-41.277499999999996</v>
      </c>
      <c r="I335" s="72">
        <f t="shared" si="71"/>
        <v>-41.277499999999996</v>
      </c>
      <c r="J335" s="72">
        <f t="shared" si="71"/>
        <v>-41.277499999999996</v>
      </c>
      <c r="K335" s="72">
        <f t="shared" si="71"/>
        <v>-41.277499999999996</v>
      </c>
      <c r="L335" s="72">
        <f t="shared" si="71"/>
        <v>-41.277499999999996</v>
      </c>
      <c r="M335" s="72">
        <f t="shared" si="71"/>
        <v>-41.277499999999996</v>
      </c>
      <c r="N335" s="72">
        <f t="shared" si="71"/>
        <v>-41.277499999999996</v>
      </c>
      <c r="O335" s="72">
        <f t="shared" si="71"/>
        <v>-41.277499999999996</v>
      </c>
      <c r="P335" s="72">
        <f t="shared" si="71"/>
        <v>-41.277499999999996</v>
      </c>
      <c r="Q335" s="72">
        <f t="shared" si="71"/>
        <v>-41.277499999999996</v>
      </c>
      <c r="R335" s="72">
        <f t="shared" si="71"/>
        <v>-41.277499999999996</v>
      </c>
      <c r="S335" s="72">
        <f t="shared" si="71"/>
        <v>-41.277499999999996</v>
      </c>
      <c r="T335" s="72">
        <f t="shared" si="71"/>
        <v>-41.277499999999996</v>
      </c>
      <c r="U335" s="72">
        <f t="shared" si="71"/>
        <v>-41.277499999999996</v>
      </c>
      <c r="V335" s="72">
        <f t="shared" si="71"/>
        <v>-41.277499999999996</v>
      </c>
      <c r="W335" s="72">
        <f t="shared" si="71"/>
        <v>-41.277499999999996</v>
      </c>
      <c r="X335" s="72">
        <f t="shared" si="68"/>
        <v>-41.277499999999996</v>
      </c>
      <c r="Y335" s="72">
        <f t="shared" si="68"/>
        <v>-41.277499999999996</v>
      </c>
      <c r="Z335" s="72">
        <f t="shared" si="68"/>
        <v>-41.277499999999996</v>
      </c>
      <c r="AA335" s="72">
        <f t="shared" si="68"/>
        <v>-41.277499999999996</v>
      </c>
      <c r="AB335" s="72"/>
      <c r="AC335" s="73">
        <f t="shared" si="65"/>
        <v>-825.55000000000007</v>
      </c>
      <c r="AD335" s="64">
        <f t="shared" si="69"/>
        <v>0</v>
      </c>
    </row>
    <row r="336" spans="1:30" x14ac:dyDescent="0.3">
      <c r="A336" s="92">
        <v>45716</v>
      </c>
      <c r="B336" s="93" t="s">
        <v>171</v>
      </c>
      <c r="C336" s="92"/>
      <c r="D336" s="94" t="s">
        <v>317</v>
      </c>
      <c r="E336" s="95">
        <v>-913.4</v>
      </c>
      <c r="F336" s="90"/>
      <c r="G336" s="129">
        <f t="shared" si="70"/>
        <v>45822.689999999988</v>
      </c>
      <c r="H336" s="72">
        <f t="shared" si="71"/>
        <v>-45.67</v>
      </c>
      <c r="I336" s="72">
        <f t="shared" si="71"/>
        <v>-45.67</v>
      </c>
      <c r="J336" s="72">
        <f t="shared" si="71"/>
        <v>-45.67</v>
      </c>
      <c r="K336" s="72">
        <f t="shared" si="71"/>
        <v>-45.67</v>
      </c>
      <c r="L336" s="72">
        <f t="shared" si="71"/>
        <v>-45.67</v>
      </c>
      <c r="M336" s="72">
        <f t="shared" si="71"/>
        <v>-45.67</v>
      </c>
      <c r="N336" s="72">
        <f t="shared" si="71"/>
        <v>-45.67</v>
      </c>
      <c r="O336" s="72">
        <f t="shared" si="71"/>
        <v>-45.67</v>
      </c>
      <c r="P336" s="72">
        <f t="shared" si="71"/>
        <v>-45.67</v>
      </c>
      <c r="Q336" s="72">
        <f t="shared" si="71"/>
        <v>-45.67</v>
      </c>
      <c r="R336" s="72">
        <f t="shared" si="71"/>
        <v>-45.67</v>
      </c>
      <c r="S336" s="72">
        <f t="shared" si="71"/>
        <v>-45.67</v>
      </c>
      <c r="T336" s="72">
        <f t="shared" si="71"/>
        <v>-45.67</v>
      </c>
      <c r="U336" s="72">
        <f t="shared" si="71"/>
        <v>-45.67</v>
      </c>
      <c r="V336" s="72">
        <f t="shared" si="71"/>
        <v>-45.67</v>
      </c>
      <c r="W336" s="72">
        <f t="shared" si="71"/>
        <v>-45.67</v>
      </c>
      <c r="X336" s="72">
        <f t="shared" si="68"/>
        <v>-45.67</v>
      </c>
      <c r="Y336" s="72">
        <f t="shared" si="68"/>
        <v>-45.67</v>
      </c>
      <c r="Z336" s="72">
        <f t="shared" si="68"/>
        <v>-45.67</v>
      </c>
      <c r="AA336" s="72">
        <f t="shared" si="68"/>
        <v>-45.67</v>
      </c>
      <c r="AB336" s="72"/>
      <c r="AC336" s="73">
        <f t="shared" si="65"/>
        <v>-913.39999999999975</v>
      </c>
      <c r="AD336" s="64">
        <f t="shared" si="69"/>
        <v>0</v>
      </c>
    </row>
    <row r="337" spans="1:38" x14ac:dyDescent="0.3">
      <c r="A337" s="92">
        <v>45716</v>
      </c>
      <c r="B337" s="93" t="s">
        <v>171</v>
      </c>
      <c r="C337" s="92"/>
      <c r="D337" s="94" t="s">
        <v>317</v>
      </c>
      <c r="E337" s="95">
        <v>-2238.5</v>
      </c>
      <c r="F337" s="90"/>
      <c r="G337" s="129">
        <f t="shared" si="70"/>
        <v>43584.189999999988</v>
      </c>
      <c r="H337" s="72">
        <f t="shared" si="71"/>
        <v>-111.925</v>
      </c>
      <c r="I337" s="72">
        <f t="shared" si="71"/>
        <v>-111.925</v>
      </c>
      <c r="J337" s="72">
        <f t="shared" si="71"/>
        <v>-111.925</v>
      </c>
      <c r="K337" s="72">
        <f t="shared" si="71"/>
        <v>-111.925</v>
      </c>
      <c r="L337" s="72">
        <f t="shared" si="71"/>
        <v>-111.925</v>
      </c>
      <c r="M337" s="72">
        <f t="shared" si="71"/>
        <v>-111.925</v>
      </c>
      <c r="N337" s="72">
        <f t="shared" si="71"/>
        <v>-111.925</v>
      </c>
      <c r="O337" s="72">
        <f t="shared" si="71"/>
        <v>-111.925</v>
      </c>
      <c r="P337" s="72">
        <f t="shared" si="71"/>
        <v>-111.925</v>
      </c>
      <c r="Q337" s="72">
        <f t="shared" si="71"/>
        <v>-111.925</v>
      </c>
      <c r="R337" s="72">
        <f t="shared" si="71"/>
        <v>-111.925</v>
      </c>
      <c r="S337" s="72">
        <f t="shared" si="71"/>
        <v>-111.925</v>
      </c>
      <c r="T337" s="72">
        <f t="shared" si="71"/>
        <v>-111.925</v>
      </c>
      <c r="U337" s="72">
        <f t="shared" si="71"/>
        <v>-111.925</v>
      </c>
      <c r="V337" s="72">
        <f t="shared" si="71"/>
        <v>-111.925</v>
      </c>
      <c r="W337" s="72">
        <f t="shared" si="71"/>
        <v>-111.925</v>
      </c>
      <c r="X337" s="72">
        <f t="shared" si="68"/>
        <v>-111.925</v>
      </c>
      <c r="Y337" s="72">
        <f t="shared" si="68"/>
        <v>-111.925</v>
      </c>
      <c r="Z337" s="72">
        <f t="shared" si="68"/>
        <v>-111.925</v>
      </c>
      <c r="AA337" s="72">
        <f t="shared" si="68"/>
        <v>-111.925</v>
      </c>
      <c r="AB337" s="72"/>
      <c r="AC337" s="73">
        <f t="shared" si="65"/>
        <v>-2238.4999999999995</v>
      </c>
      <c r="AD337" s="64">
        <f t="shared" si="69"/>
        <v>0</v>
      </c>
    </row>
    <row r="338" spans="1:38" s="69" customFormat="1" x14ac:dyDescent="0.3">
      <c r="A338" s="105">
        <v>45716</v>
      </c>
      <c r="B338" s="106" t="s">
        <v>171</v>
      </c>
      <c r="C338" s="105"/>
      <c r="D338" s="107" t="s">
        <v>251</v>
      </c>
      <c r="E338" s="108">
        <v>-2973.39</v>
      </c>
      <c r="F338" s="82"/>
      <c r="G338" s="80">
        <f t="shared" si="70"/>
        <v>40610.799999999988</v>
      </c>
      <c r="H338" s="109">
        <f t="shared" si="71"/>
        <v>-148.6695</v>
      </c>
      <c r="I338" s="109">
        <f t="shared" si="71"/>
        <v>-148.6695</v>
      </c>
      <c r="J338" s="109">
        <f t="shared" si="71"/>
        <v>-148.6695</v>
      </c>
      <c r="K338" s="109">
        <f t="shared" si="71"/>
        <v>-148.6695</v>
      </c>
      <c r="L338" s="109">
        <f t="shared" si="71"/>
        <v>-148.6695</v>
      </c>
      <c r="M338" s="109">
        <f t="shared" si="71"/>
        <v>-148.6695</v>
      </c>
      <c r="N338" s="109">
        <f t="shared" si="71"/>
        <v>-148.6695</v>
      </c>
      <c r="O338" s="109">
        <f t="shared" si="71"/>
        <v>-148.6695</v>
      </c>
      <c r="P338" s="109">
        <f t="shared" si="71"/>
        <v>-148.6695</v>
      </c>
      <c r="Q338" s="109">
        <f t="shared" si="71"/>
        <v>-148.6695</v>
      </c>
      <c r="R338" s="109">
        <f t="shared" si="71"/>
        <v>-148.6695</v>
      </c>
      <c r="S338" s="109">
        <f t="shared" si="71"/>
        <v>-148.6695</v>
      </c>
      <c r="T338" s="109">
        <f t="shared" si="71"/>
        <v>-148.6695</v>
      </c>
      <c r="U338" s="109">
        <f t="shared" si="71"/>
        <v>-148.6695</v>
      </c>
      <c r="V338" s="109">
        <f t="shared" si="71"/>
        <v>-148.6695</v>
      </c>
      <c r="W338" s="109">
        <f t="shared" si="71"/>
        <v>-148.6695</v>
      </c>
      <c r="X338" s="109">
        <f t="shared" si="68"/>
        <v>-148.6695</v>
      </c>
      <c r="Y338" s="109">
        <f t="shared" si="68"/>
        <v>-148.6695</v>
      </c>
      <c r="Z338" s="109">
        <f t="shared" si="68"/>
        <v>-148.6695</v>
      </c>
      <c r="AA338" s="109">
        <f t="shared" si="68"/>
        <v>-148.6695</v>
      </c>
      <c r="AB338" s="109"/>
      <c r="AC338" s="110">
        <f t="shared" si="65"/>
        <v>-2973.39</v>
      </c>
      <c r="AD338" s="80">
        <f t="shared" si="69"/>
        <v>0</v>
      </c>
      <c r="AE338" s="69" t="s">
        <v>325</v>
      </c>
      <c r="AF338" s="83"/>
      <c r="AG338" s="83"/>
      <c r="AH338" s="83"/>
      <c r="AI338" s="83"/>
      <c r="AJ338" s="83"/>
      <c r="AK338" s="83"/>
      <c r="AL338" s="83"/>
    </row>
    <row r="339" spans="1:38" x14ac:dyDescent="0.3">
      <c r="A339" s="92">
        <v>45719</v>
      </c>
      <c r="B339" s="93" t="s">
        <v>13</v>
      </c>
      <c r="C339" s="92"/>
      <c r="D339" s="55" t="s">
        <v>354</v>
      </c>
      <c r="E339" s="95">
        <v>2000</v>
      </c>
      <c r="F339" s="90"/>
      <c r="G339" s="129">
        <f t="shared" si="70"/>
        <v>42610.799999999988</v>
      </c>
      <c r="H339" s="72"/>
      <c r="I339" s="72"/>
      <c r="J339" s="72"/>
      <c r="K339" s="72"/>
      <c r="L339" s="72"/>
      <c r="M339" s="72"/>
      <c r="N339" s="72">
        <v>2000</v>
      </c>
      <c r="O339" s="72"/>
      <c r="P339" s="72"/>
      <c r="Q339" s="72"/>
      <c r="R339" s="72"/>
      <c r="S339" s="72"/>
      <c r="T339" s="72"/>
      <c r="U339" s="72"/>
      <c r="V339" s="72"/>
      <c r="W339" s="72"/>
      <c r="X339" s="72"/>
      <c r="Y339" s="72"/>
      <c r="Z339" s="72"/>
      <c r="AA339" s="72"/>
      <c r="AB339" s="72"/>
      <c r="AC339" s="73">
        <f t="shared" si="65"/>
        <v>2000</v>
      </c>
      <c r="AD339" s="64">
        <f t="shared" si="69"/>
        <v>0</v>
      </c>
    </row>
    <row r="340" spans="1:38" x14ac:dyDescent="0.3">
      <c r="A340" s="92">
        <v>45720</v>
      </c>
      <c r="B340" s="93" t="s">
        <v>13</v>
      </c>
      <c r="C340" s="92"/>
      <c r="D340" s="94" t="s">
        <v>222</v>
      </c>
      <c r="E340" s="95">
        <v>225</v>
      </c>
      <c r="F340" s="90"/>
      <c r="G340" s="129">
        <f t="shared" si="70"/>
        <v>42835.799999999988</v>
      </c>
      <c r="H340" s="72">
        <f t="shared" si="71"/>
        <v>11.25</v>
      </c>
      <c r="I340" s="72">
        <f t="shared" si="71"/>
        <v>11.25</v>
      </c>
      <c r="J340" s="72">
        <f t="shared" si="71"/>
        <v>11.25</v>
      </c>
      <c r="K340" s="72">
        <f t="shared" si="71"/>
        <v>11.25</v>
      </c>
      <c r="L340" s="72">
        <f t="shared" si="71"/>
        <v>11.25</v>
      </c>
      <c r="M340" s="72">
        <f t="shared" si="71"/>
        <v>11.25</v>
      </c>
      <c r="N340" s="72">
        <f t="shared" si="71"/>
        <v>11.25</v>
      </c>
      <c r="O340" s="72">
        <f t="shared" si="71"/>
        <v>11.25</v>
      </c>
      <c r="P340" s="72">
        <f t="shared" si="71"/>
        <v>11.25</v>
      </c>
      <c r="Q340" s="72">
        <f t="shared" si="71"/>
        <v>11.25</v>
      </c>
      <c r="R340" s="72">
        <f t="shared" si="71"/>
        <v>11.25</v>
      </c>
      <c r="S340" s="72">
        <f t="shared" si="71"/>
        <v>11.25</v>
      </c>
      <c r="T340" s="72">
        <f t="shared" si="71"/>
        <v>11.25</v>
      </c>
      <c r="U340" s="72">
        <f t="shared" si="71"/>
        <v>11.25</v>
      </c>
      <c r="V340" s="72">
        <f t="shared" si="71"/>
        <v>11.25</v>
      </c>
      <c r="W340" s="72">
        <f t="shared" si="71"/>
        <v>11.25</v>
      </c>
      <c r="X340" s="72">
        <f t="shared" si="68"/>
        <v>11.25</v>
      </c>
      <c r="Y340" s="72">
        <f t="shared" si="68"/>
        <v>11.25</v>
      </c>
      <c r="Z340" s="72">
        <f t="shared" si="68"/>
        <v>11.25</v>
      </c>
      <c r="AA340" s="72">
        <f t="shared" si="68"/>
        <v>11.25</v>
      </c>
      <c r="AB340" s="72"/>
      <c r="AC340" s="73">
        <f t="shared" si="65"/>
        <v>225</v>
      </c>
      <c r="AD340" s="64">
        <f t="shared" si="69"/>
        <v>0</v>
      </c>
    </row>
    <row r="341" spans="1:38" x14ac:dyDescent="0.3">
      <c r="A341" s="92">
        <v>45726</v>
      </c>
      <c r="B341" s="93">
        <v>1694</v>
      </c>
      <c r="C341" s="92"/>
      <c r="D341" s="94" t="s">
        <v>326</v>
      </c>
      <c r="E341" s="95">
        <v>-2300</v>
      </c>
      <c r="F341" s="90"/>
      <c r="G341" s="129">
        <f t="shared" si="70"/>
        <v>40535.799999999988</v>
      </c>
      <c r="H341" s="72">
        <f>$E341/19</f>
        <v>-121.05263157894737</v>
      </c>
      <c r="I341" s="72">
        <f>$E341/19</f>
        <v>-121.05263157894737</v>
      </c>
      <c r="J341" s="72" t="s">
        <v>299</v>
      </c>
      <c r="K341" s="72">
        <f t="shared" ref="K341:AA341" si="72">$E341/19</f>
        <v>-121.05263157894737</v>
      </c>
      <c r="L341" s="72">
        <f t="shared" si="72"/>
        <v>-121.05263157894737</v>
      </c>
      <c r="M341" s="72">
        <f t="shared" si="72"/>
        <v>-121.05263157894737</v>
      </c>
      <c r="N341" s="72">
        <f t="shared" si="72"/>
        <v>-121.05263157894737</v>
      </c>
      <c r="O341" s="72">
        <f t="shared" si="72"/>
        <v>-121.05263157894737</v>
      </c>
      <c r="P341" s="72">
        <f t="shared" si="72"/>
        <v>-121.05263157894737</v>
      </c>
      <c r="Q341" s="72">
        <f t="shared" si="72"/>
        <v>-121.05263157894737</v>
      </c>
      <c r="R341" s="72">
        <f t="shared" si="72"/>
        <v>-121.05263157894737</v>
      </c>
      <c r="S341" s="72">
        <f t="shared" si="72"/>
        <v>-121.05263157894737</v>
      </c>
      <c r="T341" s="72">
        <f t="shared" si="72"/>
        <v>-121.05263157894737</v>
      </c>
      <c r="U341" s="72">
        <f t="shared" si="72"/>
        <v>-121.05263157894737</v>
      </c>
      <c r="V341" s="72">
        <f t="shared" si="72"/>
        <v>-121.05263157894737</v>
      </c>
      <c r="W341" s="72">
        <f t="shared" si="72"/>
        <v>-121.05263157894737</v>
      </c>
      <c r="X341" s="72">
        <f t="shared" si="72"/>
        <v>-121.05263157894737</v>
      </c>
      <c r="Y341" s="72">
        <f t="shared" si="72"/>
        <v>-121.05263157894737</v>
      </c>
      <c r="Z341" s="72">
        <f t="shared" si="72"/>
        <v>-121.05263157894737</v>
      </c>
      <c r="AA341" s="72">
        <f t="shared" si="72"/>
        <v>-121.05263157894737</v>
      </c>
      <c r="AB341" s="72"/>
      <c r="AC341" s="73">
        <f t="shared" si="65"/>
        <v>-2300</v>
      </c>
      <c r="AD341" s="64">
        <f t="shared" si="69"/>
        <v>0</v>
      </c>
    </row>
    <row r="342" spans="1:38" x14ac:dyDescent="0.3">
      <c r="A342" s="92">
        <v>45730</v>
      </c>
      <c r="B342" s="93" t="s">
        <v>13</v>
      </c>
      <c r="C342" s="92"/>
      <c r="D342" s="94" t="s">
        <v>222</v>
      </c>
      <c r="E342" s="95">
        <v>135</v>
      </c>
      <c r="F342" s="90"/>
      <c r="G342" s="129">
        <f t="shared" si="70"/>
        <v>40670.799999999988</v>
      </c>
      <c r="H342" s="72">
        <f t="shared" ref="H342:AA354" si="73">$E342/20</f>
        <v>6.75</v>
      </c>
      <c r="I342" s="72">
        <f t="shared" si="73"/>
        <v>6.75</v>
      </c>
      <c r="J342" s="72">
        <f t="shared" si="73"/>
        <v>6.75</v>
      </c>
      <c r="K342" s="72">
        <f t="shared" si="73"/>
        <v>6.75</v>
      </c>
      <c r="L342" s="72">
        <f t="shared" si="73"/>
        <v>6.75</v>
      </c>
      <c r="M342" s="72">
        <f t="shared" si="73"/>
        <v>6.75</v>
      </c>
      <c r="N342" s="72">
        <f t="shared" si="73"/>
        <v>6.75</v>
      </c>
      <c r="O342" s="72">
        <f t="shared" si="73"/>
        <v>6.75</v>
      </c>
      <c r="P342" s="72">
        <f t="shared" si="73"/>
        <v>6.75</v>
      </c>
      <c r="Q342" s="72">
        <f t="shared" si="73"/>
        <v>6.75</v>
      </c>
      <c r="R342" s="72">
        <f t="shared" si="73"/>
        <v>6.75</v>
      </c>
      <c r="S342" s="72">
        <f t="shared" si="73"/>
        <v>6.75</v>
      </c>
      <c r="T342" s="72">
        <f t="shared" si="73"/>
        <v>6.75</v>
      </c>
      <c r="U342" s="72">
        <f t="shared" si="73"/>
        <v>6.75</v>
      </c>
      <c r="V342" s="72">
        <f t="shared" si="73"/>
        <v>6.75</v>
      </c>
      <c r="W342" s="72">
        <f t="shared" si="73"/>
        <v>6.75</v>
      </c>
      <c r="X342" s="72">
        <f t="shared" si="73"/>
        <v>6.75</v>
      </c>
      <c r="Y342" s="72">
        <f t="shared" si="73"/>
        <v>6.75</v>
      </c>
      <c r="Z342" s="72">
        <f t="shared" si="73"/>
        <v>6.75</v>
      </c>
      <c r="AA342" s="72">
        <f t="shared" si="73"/>
        <v>6.75</v>
      </c>
      <c r="AB342" s="72"/>
      <c r="AC342" s="73">
        <f t="shared" si="65"/>
        <v>135</v>
      </c>
      <c r="AD342" s="64">
        <f t="shared" si="69"/>
        <v>0</v>
      </c>
    </row>
    <row r="343" spans="1:38" x14ac:dyDescent="0.3">
      <c r="A343" s="92">
        <v>45736</v>
      </c>
      <c r="B343" s="93" t="s">
        <v>171</v>
      </c>
      <c r="C343" s="92"/>
      <c r="D343" s="94" t="s">
        <v>283</v>
      </c>
      <c r="E343" s="95">
        <v>-5.71</v>
      </c>
      <c r="F343" s="90"/>
      <c r="G343" s="129">
        <f t="shared" si="70"/>
        <v>40665.089999999989</v>
      </c>
      <c r="H343" s="72">
        <f t="shared" si="73"/>
        <v>-0.28549999999999998</v>
      </c>
      <c r="I343" s="72">
        <f t="shared" si="73"/>
        <v>-0.28549999999999998</v>
      </c>
      <c r="J343" s="72">
        <f t="shared" si="73"/>
        <v>-0.28549999999999998</v>
      </c>
      <c r="K343" s="72">
        <f t="shared" si="73"/>
        <v>-0.28549999999999998</v>
      </c>
      <c r="L343" s="72">
        <f t="shared" si="73"/>
        <v>-0.28549999999999998</v>
      </c>
      <c r="M343" s="72">
        <f t="shared" si="73"/>
        <v>-0.28549999999999998</v>
      </c>
      <c r="N343" s="72">
        <f t="shared" si="73"/>
        <v>-0.28549999999999998</v>
      </c>
      <c r="O343" s="72">
        <f t="shared" si="73"/>
        <v>-0.28549999999999998</v>
      </c>
      <c r="P343" s="72">
        <f t="shared" si="73"/>
        <v>-0.28549999999999998</v>
      </c>
      <c r="Q343" s="72">
        <f t="shared" si="73"/>
        <v>-0.28549999999999998</v>
      </c>
      <c r="R343" s="72">
        <f t="shared" si="73"/>
        <v>-0.28549999999999998</v>
      </c>
      <c r="S343" s="72">
        <f t="shared" si="73"/>
        <v>-0.28549999999999998</v>
      </c>
      <c r="T343" s="72">
        <f t="shared" si="73"/>
        <v>-0.28549999999999998</v>
      </c>
      <c r="U343" s="72">
        <f t="shared" si="73"/>
        <v>-0.28549999999999998</v>
      </c>
      <c r="V343" s="72">
        <f t="shared" si="73"/>
        <v>-0.28549999999999998</v>
      </c>
      <c r="W343" s="72">
        <f t="shared" si="73"/>
        <v>-0.28549999999999998</v>
      </c>
      <c r="X343" s="72">
        <f t="shared" si="73"/>
        <v>-0.28549999999999998</v>
      </c>
      <c r="Y343" s="72">
        <f t="shared" si="73"/>
        <v>-0.28549999999999998</v>
      </c>
      <c r="Z343" s="72">
        <f t="shared" si="73"/>
        <v>-0.28549999999999998</v>
      </c>
      <c r="AA343" s="72">
        <f t="shared" si="73"/>
        <v>-0.28549999999999998</v>
      </c>
      <c r="AB343" s="72"/>
      <c r="AC343" s="73">
        <f t="shared" si="65"/>
        <v>-5.7099999999999982</v>
      </c>
      <c r="AD343" s="64">
        <f t="shared" si="69"/>
        <v>0</v>
      </c>
    </row>
    <row r="344" spans="1:38" x14ac:dyDescent="0.3">
      <c r="A344" s="92">
        <v>45736</v>
      </c>
      <c r="B344" s="93" t="s">
        <v>171</v>
      </c>
      <c r="C344" s="92"/>
      <c r="D344" s="94" t="s">
        <v>329</v>
      </c>
      <c r="E344" s="95">
        <v>-8.9700000000000006</v>
      </c>
      <c r="F344" s="90"/>
      <c r="G344" s="129">
        <f t="shared" si="70"/>
        <v>40656.119999999988</v>
      </c>
      <c r="H344" s="72">
        <f t="shared" si="73"/>
        <v>-0.44850000000000001</v>
      </c>
      <c r="I344" s="72">
        <f t="shared" si="73"/>
        <v>-0.44850000000000001</v>
      </c>
      <c r="J344" s="72">
        <f t="shared" si="73"/>
        <v>-0.44850000000000001</v>
      </c>
      <c r="K344" s="72">
        <f t="shared" si="73"/>
        <v>-0.44850000000000001</v>
      </c>
      <c r="L344" s="72">
        <f t="shared" si="73"/>
        <v>-0.44850000000000001</v>
      </c>
      <c r="M344" s="72">
        <f t="shared" si="73"/>
        <v>-0.44850000000000001</v>
      </c>
      <c r="N344" s="72">
        <f t="shared" si="73"/>
        <v>-0.44850000000000001</v>
      </c>
      <c r="O344" s="72">
        <f t="shared" si="73"/>
        <v>-0.44850000000000001</v>
      </c>
      <c r="P344" s="72">
        <f t="shared" si="73"/>
        <v>-0.44850000000000001</v>
      </c>
      <c r="Q344" s="72">
        <f t="shared" si="73"/>
        <v>-0.44850000000000001</v>
      </c>
      <c r="R344" s="72">
        <f t="shared" si="73"/>
        <v>-0.44850000000000001</v>
      </c>
      <c r="S344" s="72">
        <f t="shared" si="73"/>
        <v>-0.44850000000000001</v>
      </c>
      <c r="T344" s="72">
        <f t="shared" si="73"/>
        <v>-0.44850000000000001</v>
      </c>
      <c r="U344" s="72">
        <f t="shared" si="73"/>
        <v>-0.44850000000000001</v>
      </c>
      <c r="V344" s="72">
        <f t="shared" si="73"/>
        <v>-0.44850000000000001</v>
      </c>
      <c r="W344" s="72">
        <f t="shared" si="73"/>
        <v>-0.44850000000000001</v>
      </c>
      <c r="X344" s="72">
        <f t="shared" si="73"/>
        <v>-0.44850000000000001</v>
      </c>
      <c r="Y344" s="72">
        <f t="shared" si="73"/>
        <v>-0.44850000000000001</v>
      </c>
      <c r="Z344" s="72">
        <f t="shared" si="73"/>
        <v>-0.44850000000000001</v>
      </c>
      <c r="AA344" s="72">
        <f t="shared" si="73"/>
        <v>-0.44850000000000001</v>
      </c>
      <c r="AB344" s="72"/>
      <c r="AC344" s="73">
        <f t="shared" si="65"/>
        <v>-8.9699999999999989</v>
      </c>
      <c r="AD344" s="64">
        <f t="shared" si="69"/>
        <v>0</v>
      </c>
    </row>
    <row r="345" spans="1:38" x14ac:dyDescent="0.3">
      <c r="A345" s="92">
        <v>45736</v>
      </c>
      <c r="B345" s="93" t="s">
        <v>171</v>
      </c>
      <c r="C345" s="92"/>
      <c r="D345" s="94" t="s">
        <v>211</v>
      </c>
      <c r="E345" s="95">
        <v>-17.68</v>
      </c>
      <c r="F345" s="90"/>
      <c r="G345" s="129">
        <f t="shared" si="70"/>
        <v>40638.439999999988</v>
      </c>
      <c r="H345" s="72">
        <f t="shared" si="73"/>
        <v>-0.88400000000000001</v>
      </c>
      <c r="I345" s="72">
        <f t="shared" si="73"/>
        <v>-0.88400000000000001</v>
      </c>
      <c r="J345" s="72">
        <f t="shared" si="73"/>
        <v>-0.88400000000000001</v>
      </c>
      <c r="K345" s="72">
        <f t="shared" si="73"/>
        <v>-0.88400000000000001</v>
      </c>
      <c r="L345" s="72">
        <f t="shared" si="73"/>
        <v>-0.88400000000000001</v>
      </c>
      <c r="M345" s="72">
        <f t="shared" si="73"/>
        <v>-0.88400000000000001</v>
      </c>
      <c r="N345" s="72">
        <f t="shared" si="73"/>
        <v>-0.88400000000000001</v>
      </c>
      <c r="O345" s="72">
        <f t="shared" si="73"/>
        <v>-0.88400000000000001</v>
      </c>
      <c r="P345" s="72">
        <f t="shared" si="73"/>
        <v>-0.88400000000000001</v>
      </c>
      <c r="Q345" s="72">
        <f t="shared" si="73"/>
        <v>-0.88400000000000001</v>
      </c>
      <c r="R345" s="72">
        <f t="shared" si="73"/>
        <v>-0.88400000000000001</v>
      </c>
      <c r="S345" s="72">
        <f t="shared" si="73"/>
        <v>-0.88400000000000001</v>
      </c>
      <c r="T345" s="72">
        <f t="shared" si="73"/>
        <v>-0.88400000000000001</v>
      </c>
      <c r="U345" s="72">
        <f t="shared" si="73"/>
        <v>-0.88400000000000001</v>
      </c>
      <c r="V345" s="72">
        <f t="shared" si="73"/>
        <v>-0.88400000000000001</v>
      </c>
      <c r="W345" s="72">
        <f t="shared" si="73"/>
        <v>-0.88400000000000001</v>
      </c>
      <c r="X345" s="72">
        <f t="shared" si="73"/>
        <v>-0.88400000000000001</v>
      </c>
      <c r="Y345" s="72">
        <f t="shared" si="73"/>
        <v>-0.88400000000000001</v>
      </c>
      <c r="Z345" s="72">
        <f t="shared" si="73"/>
        <v>-0.88400000000000001</v>
      </c>
      <c r="AA345" s="72">
        <f t="shared" si="73"/>
        <v>-0.88400000000000001</v>
      </c>
      <c r="AB345" s="72"/>
      <c r="AC345" s="73">
        <f t="shared" si="65"/>
        <v>-17.680000000000003</v>
      </c>
      <c r="AD345" s="64">
        <f t="shared" si="69"/>
        <v>0</v>
      </c>
    </row>
    <row r="346" spans="1:38" x14ac:dyDescent="0.3">
      <c r="A346" s="92">
        <v>45736</v>
      </c>
      <c r="B346" s="93" t="s">
        <v>171</v>
      </c>
      <c r="C346" s="92"/>
      <c r="D346" s="94" t="s">
        <v>190</v>
      </c>
      <c r="E346" s="95">
        <v>-20.18</v>
      </c>
      <c r="F346" s="90"/>
      <c r="G346" s="129">
        <f t="shared" si="70"/>
        <v>40618.259999999987</v>
      </c>
      <c r="H346" s="72">
        <f t="shared" si="73"/>
        <v>-1.0089999999999999</v>
      </c>
      <c r="I346" s="72">
        <f t="shared" si="73"/>
        <v>-1.0089999999999999</v>
      </c>
      <c r="J346" s="72">
        <f t="shared" si="73"/>
        <v>-1.0089999999999999</v>
      </c>
      <c r="K346" s="72">
        <f t="shared" si="73"/>
        <v>-1.0089999999999999</v>
      </c>
      <c r="L346" s="72">
        <f t="shared" si="73"/>
        <v>-1.0089999999999999</v>
      </c>
      <c r="M346" s="72">
        <f t="shared" si="73"/>
        <v>-1.0089999999999999</v>
      </c>
      <c r="N346" s="72">
        <f t="shared" si="73"/>
        <v>-1.0089999999999999</v>
      </c>
      <c r="O346" s="72">
        <f t="shared" si="73"/>
        <v>-1.0089999999999999</v>
      </c>
      <c r="P346" s="72">
        <f t="shared" si="73"/>
        <v>-1.0089999999999999</v>
      </c>
      <c r="Q346" s="72">
        <f t="shared" si="73"/>
        <v>-1.0089999999999999</v>
      </c>
      <c r="R346" s="72">
        <f t="shared" si="73"/>
        <v>-1.0089999999999999</v>
      </c>
      <c r="S346" s="72">
        <f t="shared" si="73"/>
        <v>-1.0089999999999999</v>
      </c>
      <c r="T346" s="72">
        <f t="shared" si="73"/>
        <v>-1.0089999999999999</v>
      </c>
      <c r="U346" s="72">
        <f t="shared" si="73"/>
        <v>-1.0089999999999999</v>
      </c>
      <c r="V346" s="72">
        <f t="shared" si="73"/>
        <v>-1.0089999999999999</v>
      </c>
      <c r="W346" s="72">
        <f t="shared" si="73"/>
        <v>-1.0089999999999999</v>
      </c>
      <c r="X346" s="72">
        <f t="shared" si="73"/>
        <v>-1.0089999999999999</v>
      </c>
      <c r="Y346" s="72">
        <f t="shared" si="73"/>
        <v>-1.0089999999999999</v>
      </c>
      <c r="Z346" s="72">
        <f t="shared" si="73"/>
        <v>-1.0089999999999999</v>
      </c>
      <c r="AA346" s="72">
        <f t="shared" si="73"/>
        <v>-1.0089999999999999</v>
      </c>
      <c r="AB346" s="72"/>
      <c r="AC346" s="73">
        <f t="shared" si="65"/>
        <v>-20.180000000000003</v>
      </c>
      <c r="AD346" s="64">
        <f t="shared" si="69"/>
        <v>0</v>
      </c>
    </row>
    <row r="347" spans="1:38" x14ac:dyDescent="0.3">
      <c r="A347" s="92">
        <v>45736</v>
      </c>
      <c r="B347" s="93" t="s">
        <v>171</v>
      </c>
      <c r="C347" s="92"/>
      <c r="D347" s="94" t="s">
        <v>211</v>
      </c>
      <c r="E347" s="95">
        <v>-25.78</v>
      </c>
      <c r="F347" s="90"/>
      <c r="G347" s="129">
        <f t="shared" si="70"/>
        <v>40592.479999999989</v>
      </c>
      <c r="H347" s="72">
        <f t="shared" si="73"/>
        <v>-1.2890000000000001</v>
      </c>
      <c r="I347" s="72">
        <f t="shared" si="73"/>
        <v>-1.2890000000000001</v>
      </c>
      <c r="J347" s="72">
        <f t="shared" si="73"/>
        <v>-1.2890000000000001</v>
      </c>
      <c r="K347" s="72">
        <f t="shared" si="73"/>
        <v>-1.2890000000000001</v>
      </c>
      <c r="L347" s="72">
        <f t="shared" si="73"/>
        <v>-1.2890000000000001</v>
      </c>
      <c r="M347" s="72">
        <f t="shared" si="73"/>
        <v>-1.2890000000000001</v>
      </c>
      <c r="N347" s="72">
        <f t="shared" si="73"/>
        <v>-1.2890000000000001</v>
      </c>
      <c r="O347" s="72">
        <f t="shared" si="73"/>
        <v>-1.2890000000000001</v>
      </c>
      <c r="P347" s="72">
        <f t="shared" si="73"/>
        <v>-1.2890000000000001</v>
      </c>
      <c r="Q347" s="72">
        <f t="shared" si="73"/>
        <v>-1.2890000000000001</v>
      </c>
      <c r="R347" s="72">
        <f t="shared" si="73"/>
        <v>-1.2890000000000001</v>
      </c>
      <c r="S347" s="72">
        <f t="shared" si="73"/>
        <v>-1.2890000000000001</v>
      </c>
      <c r="T347" s="72">
        <f t="shared" si="73"/>
        <v>-1.2890000000000001</v>
      </c>
      <c r="U347" s="72">
        <f t="shared" si="73"/>
        <v>-1.2890000000000001</v>
      </c>
      <c r="V347" s="72">
        <f t="shared" si="73"/>
        <v>-1.2890000000000001</v>
      </c>
      <c r="W347" s="72">
        <f t="shared" si="73"/>
        <v>-1.2890000000000001</v>
      </c>
      <c r="X347" s="72">
        <f t="shared" si="73"/>
        <v>-1.2890000000000001</v>
      </c>
      <c r="Y347" s="72">
        <f t="shared" si="73"/>
        <v>-1.2890000000000001</v>
      </c>
      <c r="Z347" s="72">
        <f t="shared" si="73"/>
        <v>-1.2890000000000001</v>
      </c>
      <c r="AA347" s="72">
        <f t="shared" si="73"/>
        <v>-1.2890000000000001</v>
      </c>
      <c r="AB347" s="72"/>
      <c r="AC347" s="73">
        <f t="shared" si="65"/>
        <v>-25.780000000000008</v>
      </c>
      <c r="AD347" s="64">
        <f t="shared" si="69"/>
        <v>0</v>
      </c>
    </row>
    <row r="348" spans="1:38" x14ac:dyDescent="0.3">
      <c r="A348" s="92">
        <v>45736</v>
      </c>
      <c r="B348" s="93" t="s">
        <v>171</v>
      </c>
      <c r="C348" s="92"/>
      <c r="D348" s="94" t="s">
        <v>330</v>
      </c>
      <c r="E348" s="95">
        <v>-30.26</v>
      </c>
      <c r="F348" s="90"/>
      <c r="G348" s="129">
        <f t="shared" si="70"/>
        <v>40562.219999999987</v>
      </c>
      <c r="H348" s="72">
        <f t="shared" si="73"/>
        <v>-1.5130000000000001</v>
      </c>
      <c r="I348" s="72">
        <f t="shared" si="73"/>
        <v>-1.5130000000000001</v>
      </c>
      <c r="J348" s="72">
        <f t="shared" si="73"/>
        <v>-1.5130000000000001</v>
      </c>
      <c r="K348" s="72">
        <f t="shared" si="73"/>
        <v>-1.5130000000000001</v>
      </c>
      <c r="L348" s="72">
        <f t="shared" si="73"/>
        <v>-1.5130000000000001</v>
      </c>
      <c r="M348" s="72">
        <f t="shared" si="73"/>
        <v>-1.5130000000000001</v>
      </c>
      <c r="N348" s="72">
        <f t="shared" si="73"/>
        <v>-1.5130000000000001</v>
      </c>
      <c r="O348" s="72">
        <f t="shared" si="73"/>
        <v>-1.5130000000000001</v>
      </c>
      <c r="P348" s="72">
        <f t="shared" si="73"/>
        <v>-1.5130000000000001</v>
      </c>
      <c r="Q348" s="72">
        <f t="shared" si="73"/>
        <v>-1.5130000000000001</v>
      </c>
      <c r="R348" s="72">
        <f t="shared" si="73"/>
        <v>-1.5130000000000001</v>
      </c>
      <c r="S348" s="72">
        <f t="shared" si="73"/>
        <v>-1.5130000000000001</v>
      </c>
      <c r="T348" s="72">
        <f t="shared" si="73"/>
        <v>-1.5130000000000001</v>
      </c>
      <c r="U348" s="72">
        <f t="shared" si="73"/>
        <v>-1.5130000000000001</v>
      </c>
      <c r="V348" s="72">
        <f t="shared" si="73"/>
        <v>-1.5130000000000001</v>
      </c>
      <c r="W348" s="72">
        <f t="shared" si="73"/>
        <v>-1.5130000000000001</v>
      </c>
      <c r="X348" s="72">
        <f t="shared" si="73"/>
        <v>-1.5130000000000001</v>
      </c>
      <c r="Y348" s="72">
        <f t="shared" si="73"/>
        <v>-1.5130000000000001</v>
      </c>
      <c r="Z348" s="72">
        <f t="shared" si="73"/>
        <v>-1.5130000000000001</v>
      </c>
      <c r="AA348" s="72">
        <f t="shared" si="73"/>
        <v>-1.5130000000000001</v>
      </c>
      <c r="AB348" s="72"/>
      <c r="AC348" s="73">
        <f t="shared" si="65"/>
        <v>-30.260000000000016</v>
      </c>
      <c r="AD348" s="64">
        <f t="shared" si="69"/>
        <v>0</v>
      </c>
    </row>
    <row r="349" spans="1:38" x14ac:dyDescent="0.3">
      <c r="A349" s="92">
        <v>45736</v>
      </c>
      <c r="B349" s="93" t="s">
        <v>171</v>
      </c>
      <c r="C349" s="92"/>
      <c r="D349" s="94" t="s">
        <v>331</v>
      </c>
      <c r="E349" s="95">
        <v>-30.58</v>
      </c>
      <c r="F349" s="90"/>
      <c r="G349" s="129">
        <f t="shared" si="70"/>
        <v>40531.639999999985</v>
      </c>
      <c r="H349" s="72">
        <f t="shared" si="73"/>
        <v>-1.5289999999999999</v>
      </c>
      <c r="I349" s="72">
        <f t="shared" si="73"/>
        <v>-1.5289999999999999</v>
      </c>
      <c r="J349" s="72">
        <f t="shared" si="73"/>
        <v>-1.5289999999999999</v>
      </c>
      <c r="K349" s="72">
        <f t="shared" si="73"/>
        <v>-1.5289999999999999</v>
      </c>
      <c r="L349" s="72">
        <f t="shared" si="73"/>
        <v>-1.5289999999999999</v>
      </c>
      <c r="M349" s="72">
        <f t="shared" si="73"/>
        <v>-1.5289999999999999</v>
      </c>
      <c r="N349" s="72">
        <f t="shared" si="73"/>
        <v>-1.5289999999999999</v>
      </c>
      <c r="O349" s="72">
        <f t="shared" si="73"/>
        <v>-1.5289999999999999</v>
      </c>
      <c r="P349" s="72">
        <f t="shared" si="73"/>
        <v>-1.5289999999999999</v>
      </c>
      <c r="Q349" s="72">
        <f t="shared" si="73"/>
        <v>-1.5289999999999999</v>
      </c>
      <c r="R349" s="72">
        <f t="shared" si="73"/>
        <v>-1.5289999999999999</v>
      </c>
      <c r="S349" s="72">
        <f t="shared" si="73"/>
        <v>-1.5289999999999999</v>
      </c>
      <c r="T349" s="72">
        <f t="shared" si="73"/>
        <v>-1.5289999999999999</v>
      </c>
      <c r="U349" s="72">
        <f t="shared" si="73"/>
        <v>-1.5289999999999999</v>
      </c>
      <c r="V349" s="72">
        <f t="shared" si="73"/>
        <v>-1.5289999999999999</v>
      </c>
      <c r="W349" s="72">
        <f t="shared" si="73"/>
        <v>-1.5289999999999999</v>
      </c>
      <c r="X349" s="72">
        <f t="shared" si="73"/>
        <v>-1.5289999999999999</v>
      </c>
      <c r="Y349" s="72">
        <f t="shared" si="73"/>
        <v>-1.5289999999999999</v>
      </c>
      <c r="Z349" s="72">
        <f t="shared" si="73"/>
        <v>-1.5289999999999999</v>
      </c>
      <c r="AA349" s="72">
        <f t="shared" si="73"/>
        <v>-1.5289999999999999</v>
      </c>
      <c r="AB349" s="72"/>
      <c r="AC349" s="73">
        <f t="shared" si="65"/>
        <v>-30.58</v>
      </c>
      <c r="AD349" s="64">
        <f t="shared" si="69"/>
        <v>0</v>
      </c>
    </row>
    <row r="350" spans="1:38" x14ac:dyDescent="0.3">
      <c r="A350" s="92">
        <v>45736</v>
      </c>
      <c r="B350" s="93" t="s">
        <v>171</v>
      </c>
      <c r="C350" s="92"/>
      <c r="D350" s="94" t="s">
        <v>211</v>
      </c>
      <c r="E350" s="95">
        <v>-32.54</v>
      </c>
      <c r="F350" s="90"/>
      <c r="G350" s="129">
        <f t="shared" si="70"/>
        <v>40499.099999999984</v>
      </c>
      <c r="H350" s="72">
        <f t="shared" si="73"/>
        <v>-1.627</v>
      </c>
      <c r="I350" s="72">
        <f t="shared" si="73"/>
        <v>-1.627</v>
      </c>
      <c r="J350" s="72">
        <f t="shared" si="73"/>
        <v>-1.627</v>
      </c>
      <c r="K350" s="72">
        <f t="shared" si="73"/>
        <v>-1.627</v>
      </c>
      <c r="L350" s="72">
        <f t="shared" si="73"/>
        <v>-1.627</v>
      </c>
      <c r="M350" s="72">
        <f t="shared" si="73"/>
        <v>-1.627</v>
      </c>
      <c r="N350" s="72">
        <f t="shared" si="73"/>
        <v>-1.627</v>
      </c>
      <c r="O350" s="72">
        <f t="shared" si="73"/>
        <v>-1.627</v>
      </c>
      <c r="P350" s="72">
        <f t="shared" si="73"/>
        <v>-1.627</v>
      </c>
      <c r="Q350" s="72">
        <f t="shared" si="73"/>
        <v>-1.627</v>
      </c>
      <c r="R350" s="72">
        <f t="shared" si="73"/>
        <v>-1.627</v>
      </c>
      <c r="S350" s="72">
        <f t="shared" si="73"/>
        <v>-1.627</v>
      </c>
      <c r="T350" s="72">
        <f t="shared" si="73"/>
        <v>-1.627</v>
      </c>
      <c r="U350" s="72">
        <f t="shared" si="73"/>
        <v>-1.627</v>
      </c>
      <c r="V350" s="72">
        <f t="shared" si="73"/>
        <v>-1.627</v>
      </c>
      <c r="W350" s="72">
        <f t="shared" si="73"/>
        <v>-1.627</v>
      </c>
      <c r="X350" s="72">
        <f t="shared" si="73"/>
        <v>-1.627</v>
      </c>
      <c r="Y350" s="72">
        <f t="shared" si="73"/>
        <v>-1.627</v>
      </c>
      <c r="Z350" s="72">
        <f t="shared" si="73"/>
        <v>-1.627</v>
      </c>
      <c r="AA350" s="72">
        <f t="shared" si="73"/>
        <v>-1.627</v>
      </c>
      <c r="AB350" s="72"/>
      <c r="AC350" s="73">
        <f t="shared" si="65"/>
        <v>-32.539999999999992</v>
      </c>
      <c r="AD350" s="64">
        <f t="shared" si="69"/>
        <v>0</v>
      </c>
    </row>
    <row r="351" spans="1:38" x14ac:dyDescent="0.3">
      <c r="A351" s="92">
        <v>45736</v>
      </c>
      <c r="B351" s="93" t="s">
        <v>171</v>
      </c>
      <c r="C351" s="92"/>
      <c r="D351" s="94" t="s">
        <v>193</v>
      </c>
      <c r="E351" s="95">
        <v>-37.4</v>
      </c>
      <c r="F351" s="90"/>
      <c r="G351" s="129">
        <f t="shared" si="70"/>
        <v>40461.699999999983</v>
      </c>
      <c r="H351" s="72">
        <f t="shared" si="73"/>
        <v>-1.8699999999999999</v>
      </c>
      <c r="I351" s="72">
        <f t="shared" si="73"/>
        <v>-1.8699999999999999</v>
      </c>
      <c r="J351" s="72">
        <f t="shared" si="73"/>
        <v>-1.8699999999999999</v>
      </c>
      <c r="K351" s="72">
        <f t="shared" si="73"/>
        <v>-1.8699999999999999</v>
      </c>
      <c r="L351" s="72">
        <f t="shared" si="73"/>
        <v>-1.8699999999999999</v>
      </c>
      <c r="M351" s="72">
        <f t="shared" si="73"/>
        <v>-1.8699999999999999</v>
      </c>
      <c r="N351" s="72">
        <f t="shared" si="73"/>
        <v>-1.8699999999999999</v>
      </c>
      <c r="O351" s="72">
        <f t="shared" si="73"/>
        <v>-1.8699999999999999</v>
      </c>
      <c r="P351" s="72">
        <f t="shared" si="73"/>
        <v>-1.8699999999999999</v>
      </c>
      <c r="Q351" s="72">
        <f t="shared" si="73"/>
        <v>-1.8699999999999999</v>
      </c>
      <c r="R351" s="72">
        <f t="shared" si="73"/>
        <v>-1.8699999999999999</v>
      </c>
      <c r="S351" s="72">
        <f t="shared" si="73"/>
        <v>-1.8699999999999999</v>
      </c>
      <c r="T351" s="72">
        <f t="shared" si="73"/>
        <v>-1.8699999999999999</v>
      </c>
      <c r="U351" s="72">
        <f t="shared" si="73"/>
        <v>-1.8699999999999999</v>
      </c>
      <c r="V351" s="72">
        <f t="shared" si="73"/>
        <v>-1.8699999999999999</v>
      </c>
      <c r="W351" s="72">
        <f t="shared" si="73"/>
        <v>-1.8699999999999999</v>
      </c>
      <c r="X351" s="72">
        <f t="shared" si="73"/>
        <v>-1.8699999999999999</v>
      </c>
      <c r="Y351" s="72">
        <f t="shared" si="73"/>
        <v>-1.8699999999999999</v>
      </c>
      <c r="Z351" s="72">
        <f t="shared" si="73"/>
        <v>-1.8699999999999999</v>
      </c>
      <c r="AA351" s="72">
        <f t="shared" si="73"/>
        <v>-1.8699999999999999</v>
      </c>
      <c r="AB351" s="72"/>
      <c r="AC351" s="73">
        <f t="shared" si="65"/>
        <v>-37.4</v>
      </c>
      <c r="AD351" s="64">
        <f t="shared" si="69"/>
        <v>0</v>
      </c>
    </row>
    <row r="352" spans="1:38" x14ac:dyDescent="0.3">
      <c r="A352" s="92">
        <v>45736</v>
      </c>
      <c r="B352" s="93" t="s">
        <v>171</v>
      </c>
      <c r="C352" s="92"/>
      <c r="D352" s="94" t="s">
        <v>332</v>
      </c>
      <c r="E352" s="95">
        <v>-47.89</v>
      </c>
      <c r="F352" s="90"/>
      <c r="G352" s="129">
        <f t="shared" si="70"/>
        <v>40413.809999999983</v>
      </c>
      <c r="H352" s="72">
        <f t="shared" si="73"/>
        <v>-2.3944999999999999</v>
      </c>
      <c r="I352" s="72">
        <f t="shared" si="73"/>
        <v>-2.3944999999999999</v>
      </c>
      <c r="J352" s="72">
        <f t="shared" si="73"/>
        <v>-2.3944999999999999</v>
      </c>
      <c r="K352" s="72">
        <f t="shared" si="73"/>
        <v>-2.3944999999999999</v>
      </c>
      <c r="L352" s="72">
        <f t="shared" si="73"/>
        <v>-2.3944999999999999</v>
      </c>
      <c r="M352" s="72">
        <f t="shared" si="73"/>
        <v>-2.3944999999999999</v>
      </c>
      <c r="N352" s="72">
        <f t="shared" si="73"/>
        <v>-2.3944999999999999</v>
      </c>
      <c r="O352" s="72">
        <f t="shared" si="73"/>
        <v>-2.3944999999999999</v>
      </c>
      <c r="P352" s="72">
        <f t="shared" si="73"/>
        <v>-2.3944999999999999</v>
      </c>
      <c r="Q352" s="72">
        <f t="shared" si="73"/>
        <v>-2.3944999999999999</v>
      </c>
      <c r="R352" s="72">
        <f t="shared" si="73"/>
        <v>-2.3944999999999999</v>
      </c>
      <c r="S352" s="72">
        <f t="shared" si="73"/>
        <v>-2.3944999999999999</v>
      </c>
      <c r="T352" s="72">
        <f t="shared" si="73"/>
        <v>-2.3944999999999999</v>
      </c>
      <c r="U352" s="72">
        <f t="shared" si="73"/>
        <v>-2.3944999999999999</v>
      </c>
      <c r="V352" s="72">
        <f t="shared" si="73"/>
        <v>-2.3944999999999999</v>
      </c>
      <c r="W352" s="72">
        <f t="shared" si="73"/>
        <v>-2.3944999999999999</v>
      </c>
      <c r="X352" s="72">
        <f t="shared" si="73"/>
        <v>-2.3944999999999999</v>
      </c>
      <c r="Y352" s="72">
        <f t="shared" si="73"/>
        <v>-2.3944999999999999</v>
      </c>
      <c r="Z352" s="72">
        <f t="shared" si="73"/>
        <v>-2.3944999999999999</v>
      </c>
      <c r="AA352" s="72">
        <f t="shared" si="73"/>
        <v>-2.3944999999999999</v>
      </c>
      <c r="AB352" s="72"/>
      <c r="AC352" s="73">
        <f t="shared" si="65"/>
        <v>-47.890000000000008</v>
      </c>
      <c r="AD352" s="64">
        <f t="shared" si="69"/>
        <v>0</v>
      </c>
    </row>
    <row r="353" spans="1:30" x14ac:dyDescent="0.3">
      <c r="A353" s="92">
        <v>45736</v>
      </c>
      <c r="B353" s="93" t="s">
        <v>171</v>
      </c>
      <c r="C353" s="92"/>
      <c r="D353" s="94" t="s">
        <v>190</v>
      </c>
      <c r="E353" s="95">
        <v>-48.51</v>
      </c>
      <c r="F353" s="90"/>
      <c r="G353" s="129">
        <f t="shared" si="70"/>
        <v>40365.299999999981</v>
      </c>
      <c r="H353" s="72">
        <f t="shared" si="73"/>
        <v>-2.4255</v>
      </c>
      <c r="I353" s="72">
        <f t="shared" si="73"/>
        <v>-2.4255</v>
      </c>
      <c r="J353" s="72">
        <f t="shared" si="73"/>
        <v>-2.4255</v>
      </c>
      <c r="K353" s="72">
        <f t="shared" si="73"/>
        <v>-2.4255</v>
      </c>
      <c r="L353" s="72">
        <f t="shared" si="73"/>
        <v>-2.4255</v>
      </c>
      <c r="M353" s="72">
        <f t="shared" si="73"/>
        <v>-2.4255</v>
      </c>
      <c r="N353" s="72">
        <f t="shared" si="73"/>
        <v>-2.4255</v>
      </c>
      <c r="O353" s="72">
        <f t="shared" si="73"/>
        <v>-2.4255</v>
      </c>
      <c r="P353" s="72">
        <f t="shared" si="73"/>
        <v>-2.4255</v>
      </c>
      <c r="Q353" s="72">
        <f t="shared" si="73"/>
        <v>-2.4255</v>
      </c>
      <c r="R353" s="72">
        <f t="shared" si="73"/>
        <v>-2.4255</v>
      </c>
      <c r="S353" s="72">
        <f t="shared" si="73"/>
        <v>-2.4255</v>
      </c>
      <c r="T353" s="72">
        <f t="shared" si="73"/>
        <v>-2.4255</v>
      </c>
      <c r="U353" s="72">
        <f t="shared" si="73"/>
        <v>-2.4255</v>
      </c>
      <c r="V353" s="72">
        <f t="shared" si="73"/>
        <v>-2.4255</v>
      </c>
      <c r="W353" s="72">
        <f t="shared" si="73"/>
        <v>-2.4255</v>
      </c>
      <c r="X353" s="72">
        <f t="shared" si="73"/>
        <v>-2.4255</v>
      </c>
      <c r="Y353" s="72">
        <f t="shared" si="73"/>
        <v>-2.4255</v>
      </c>
      <c r="Z353" s="72">
        <f t="shared" si="73"/>
        <v>-2.4255</v>
      </c>
      <c r="AA353" s="72">
        <f t="shared" si="73"/>
        <v>-2.4255</v>
      </c>
      <c r="AB353" s="72"/>
      <c r="AC353" s="73">
        <f t="shared" si="65"/>
        <v>-48.51</v>
      </c>
      <c r="AD353" s="64">
        <f t="shared" si="69"/>
        <v>0</v>
      </c>
    </row>
    <row r="354" spans="1:30" x14ac:dyDescent="0.3">
      <c r="A354" s="92">
        <v>45736</v>
      </c>
      <c r="B354" s="93" t="s">
        <v>171</v>
      </c>
      <c r="C354" s="92"/>
      <c r="D354" s="94" t="s">
        <v>333</v>
      </c>
      <c r="E354" s="95">
        <v>-50</v>
      </c>
      <c r="F354" s="90"/>
      <c r="G354" s="129">
        <f t="shared" si="70"/>
        <v>40315.299999999981</v>
      </c>
      <c r="H354" s="72">
        <f t="shared" si="73"/>
        <v>-2.5</v>
      </c>
      <c r="I354" s="72">
        <f t="shared" si="73"/>
        <v>-2.5</v>
      </c>
      <c r="J354" s="72">
        <f t="shared" si="73"/>
        <v>-2.5</v>
      </c>
      <c r="K354" s="72">
        <f t="shared" si="73"/>
        <v>-2.5</v>
      </c>
      <c r="L354" s="72">
        <f t="shared" si="73"/>
        <v>-2.5</v>
      </c>
      <c r="M354" s="72">
        <f t="shared" si="73"/>
        <v>-2.5</v>
      </c>
      <c r="N354" s="72">
        <f t="shared" si="73"/>
        <v>-2.5</v>
      </c>
      <c r="O354" s="72">
        <f t="shared" si="73"/>
        <v>-2.5</v>
      </c>
      <c r="P354" s="72">
        <f t="shared" si="73"/>
        <v>-2.5</v>
      </c>
      <c r="Q354" s="72">
        <f t="shared" si="73"/>
        <v>-2.5</v>
      </c>
      <c r="R354" s="72">
        <f t="shared" si="73"/>
        <v>-2.5</v>
      </c>
      <c r="S354" s="72">
        <f t="shared" si="73"/>
        <v>-2.5</v>
      </c>
      <c r="T354" s="72">
        <f t="shared" si="73"/>
        <v>-2.5</v>
      </c>
      <c r="U354" s="72">
        <f t="shared" si="73"/>
        <v>-2.5</v>
      </c>
      <c r="V354" s="72">
        <f t="shared" si="73"/>
        <v>-2.5</v>
      </c>
      <c r="W354" s="72">
        <f t="shared" ref="W354:AA369" si="74">$E354/20</f>
        <v>-2.5</v>
      </c>
      <c r="X354" s="72">
        <f t="shared" si="74"/>
        <v>-2.5</v>
      </c>
      <c r="Y354" s="72">
        <f t="shared" si="74"/>
        <v>-2.5</v>
      </c>
      <c r="Z354" s="72">
        <f t="shared" si="74"/>
        <v>-2.5</v>
      </c>
      <c r="AA354" s="72">
        <f t="shared" si="74"/>
        <v>-2.5</v>
      </c>
      <c r="AB354" s="72"/>
      <c r="AC354" s="73">
        <f t="shared" si="65"/>
        <v>-50</v>
      </c>
      <c r="AD354" s="64">
        <f t="shared" si="69"/>
        <v>0</v>
      </c>
    </row>
    <row r="355" spans="1:30" x14ac:dyDescent="0.3">
      <c r="A355" s="92">
        <v>45736</v>
      </c>
      <c r="B355" s="93" t="s">
        <v>171</v>
      </c>
      <c r="C355" s="92"/>
      <c r="D355" s="94" t="s">
        <v>248</v>
      </c>
      <c r="E355" s="95">
        <v>-118.85</v>
      </c>
      <c r="F355" s="90"/>
      <c r="G355" s="129">
        <f t="shared" si="70"/>
        <v>40196.449999999983</v>
      </c>
      <c r="H355" s="72">
        <f t="shared" ref="H355:W370" si="75">$E355/20</f>
        <v>-5.9424999999999999</v>
      </c>
      <c r="I355" s="72">
        <f t="shared" si="75"/>
        <v>-5.9424999999999999</v>
      </c>
      <c r="J355" s="72">
        <f t="shared" si="75"/>
        <v>-5.9424999999999999</v>
      </c>
      <c r="K355" s="72">
        <f t="shared" si="75"/>
        <v>-5.9424999999999999</v>
      </c>
      <c r="L355" s="72">
        <f t="shared" si="75"/>
        <v>-5.9424999999999999</v>
      </c>
      <c r="M355" s="72">
        <f t="shared" si="75"/>
        <v>-5.9424999999999999</v>
      </c>
      <c r="N355" s="72">
        <f t="shared" si="75"/>
        <v>-5.9424999999999999</v>
      </c>
      <c r="O355" s="72">
        <f t="shared" si="75"/>
        <v>-5.9424999999999999</v>
      </c>
      <c r="P355" s="72">
        <f t="shared" si="75"/>
        <v>-5.9424999999999999</v>
      </c>
      <c r="Q355" s="72">
        <f t="shared" si="75"/>
        <v>-5.9424999999999999</v>
      </c>
      <c r="R355" s="72">
        <f t="shared" si="75"/>
        <v>-5.9424999999999999</v>
      </c>
      <c r="S355" s="72">
        <f t="shared" si="75"/>
        <v>-5.9424999999999999</v>
      </c>
      <c r="T355" s="72">
        <f t="shared" si="75"/>
        <v>-5.9424999999999999</v>
      </c>
      <c r="U355" s="72">
        <f t="shared" si="75"/>
        <v>-5.9424999999999999</v>
      </c>
      <c r="V355" s="72">
        <f t="shared" si="75"/>
        <v>-5.9424999999999999</v>
      </c>
      <c r="W355" s="72">
        <f t="shared" si="75"/>
        <v>-5.9424999999999999</v>
      </c>
      <c r="X355" s="72">
        <f t="shared" si="74"/>
        <v>-5.9424999999999999</v>
      </c>
      <c r="Y355" s="72">
        <f t="shared" si="74"/>
        <v>-5.9424999999999999</v>
      </c>
      <c r="Z355" s="72">
        <f t="shared" si="74"/>
        <v>-5.9424999999999999</v>
      </c>
      <c r="AA355" s="72">
        <f t="shared" si="74"/>
        <v>-5.9424999999999999</v>
      </c>
      <c r="AB355" s="72"/>
      <c r="AC355" s="73">
        <f t="shared" si="65"/>
        <v>-118.84999999999997</v>
      </c>
      <c r="AD355" s="64">
        <f t="shared" si="69"/>
        <v>0</v>
      </c>
    </row>
    <row r="356" spans="1:30" x14ac:dyDescent="0.3">
      <c r="A356" s="92">
        <v>45736</v>
      </c>
      <c r="B356" s="93" t="s">
        <v>171</v>
      </c>
      <c r="C356" s="92"/>
      <c r="D356" s="94" t="s">
        <v>334</v>
      </c>
      <c r="E356" s="95">
        <v>-140.47999999999999</v>
      </c>
      <c r="F356" s="90"/>
      <c r="G356" s="129">
        <f t="shared" si="70"/>
        <v>40055.969999999979</v>
      </c>
      <c r="H356" s="72">
        <f t="shared" si="75"/>
        <v>-7.0239999999999991</v>
      </c>
      <c r="I356" s="72">
        <f t="shared" si="75"/>
        <v>-7.0239999999999991</v>
      </c>
      <c r="J356" s="72">
        <f t="shared" si="75"/>
        <v>-7.0239999999999991</v>
      </c>
      <c r="K356" s="72">
        <f t="shared" si="75"/>
        <v>-7.0239999999999991</v>
      </c>
      <c r="L356" s="72">
        <f t="shared" si="75"/>
        <v>-7.0239999999999991</v>
      </c>
      <c r="M356" s="72">
        <f t="shared" si="75"/>
        <v>-7.0239999999999991</v>
      </c>
      <c r="N356" s="72">
        <f t="shared" si="75"/>
        <v>-7.0239999999999991</v>
      </c>
      <c r="O356" s="72">
        <f t="shared" si="75"/>
        <v>-7.0239999999999991</v>
      </c>
      <c r="P356" s="72">
        <f t="shared" si="75"/>
        <v>-7.0239999999999991</v>
      </c>
      <c r="Q356" s="72">
        <f t="shared" si="75"/>
        <v>-7.0239999999999991</v>
      </c>
      <c r="R356" s="72">
        <f t="shared" si="75"/>
        <v>-7.0239999999999991</v>
      </c>
      <c r="S356" s="72">
        <f t="shared" si="75"/>
        <v>-7.0239999999999991</v>
      </c>
      <c r="T356" s="72">
        <f t="shared" si="75"/>
        <v>-7.0239999999999991</v>
      </c>
      <c r="U356" s="72">
        <f t="shared" si="75"/>
        <v>-7.0239999999999991</v>
      </c>
      <c r="V356" s="72">
        <f t="shared" si="75"/>
        <v>-7.0239999999999991</v>
      </c>
      <c r="W356" s="72">
        <f t="shared" si="75"/>
        <v>-7.0239999999999991</v>
      </c>
      <c r="X356" s="72">
        <f t="shared" si="74"/>
        <v>-7.0239999999999991</v>
      </c>
      <c r="Y356" s="72">
        <f t="shared" si="74"/>
        <v>-7.0239999999999991</v>
      </c>
      <c r="Z356" s="72">
        <f t="shared" si="74"/>
        <v>-7.0239999999999991</v>
      </c>
      <c r="AA356" s="72">
        <f t="shared" si="74"/>
        <v>-7.0239999999999991</v>
      </c>
      <c r="AB356" s="72"/>
      <c r="AC356" s="73">
        <f t="shared" si="65"/>
        <v>-140.47999999999999</v>
      </c>
      <c r="AD356" s="64">
        <f t="shared" si="69"/>
        <v>0</v>
      </c>
    </row>
    <row r="357" spans="1:30" x14ac:dyDescent="0.3">
      <c r="A357" s="92">
        <v>45736</v>
      </c>
      <c r="B357" s="93" t="s">
        <v>171</v>
      </c>
      <c r="C357" s="92"/>
      <c r="D357" s="94" t="s">
        <v>335</v>
      </c>
      <c r="E357" s="95">
        <v>-194.73</v>
      </c>
      <c r="F357" s="90"/>
      <c r="G357" s="129">
        <f t="shared" si="70"/>
        <v>39861.239999999976</v>
      </c>
      <c r="H357" s="72">
        <f t="shared" si="75"/>
        <v>-9.7364999999999995</v>
      </c>
      <c r="I357" s="72">
        <f t="shared" si="75"/>
        <v>-9.7364999999999995</v>
      </c>
      <c r="J357" s="72">
        <f t="shared" si="75"/>
        <v>-9.7364999999999995</v>
      </c>
      <c r="K357" s="72">
        <f t="shared" si="75"/>
        <v>-9.7364999999999995</v>
      </c>
      <c r="L357" s="72">
        <f t="shared" si="75"/>
        <v>-9.7364999999999995</v>
      </c>
      <c r="M357" s="72">
        <f t="shared" si="75"/>
        <v>-9.7364999999999995</v>
      </c>
      <c r="N357" s="72">
        <f t="shared" si="75"/>
        <v>-9.7364999999999995</v>
      </c>
      <c r="O357" s="72">
        <f t="shared" si="75"/>
        <v>-9.7364999999999995</v>
      </c>
      <c r="P357" s="72">
        <f t="shared" si="75"/>
        <v>-9.7364999999999995</v>
      </c>
      <c r="Q357" s="72">
        <f t="shared" si="75"/>
        <v>-9.7364999999999995</v>
      </c>
      <c r="R357" s="72">
        <f t="shared" si="75"/>
        <v>-9.7364999999999995</v>
      </c>
      <c r="S357" s="72">
        <f t="shared" si="75"/>
        <v>-9.7364999999999995</v>
      </c>
      <c r="T357" s="72">
        <f t="shared" si="75"/>
        <v>-9.7364999999999995</v>
      </c>
      <c r="U357" s="72">
        <f t="shared" si="75"/>
        <v>-9.7364999999999995</v>
      </c>
      <c r="V357" s="72">
        <f t="shared" si="75"/>
        <v>-9.7364999999999995</v>
      </c>
      <c r="W357" s="72">
        <f t="shared" si="75"/>
        <v>-9.7364999999999995</v>
      </c>
      <c r="X357" s="72">
        <f t="shared" si="74"/>
        <v>-9.7364999999999995</v>
      </c>
      <c r="Y357" s="72">
        <f t="shared" si="74"/>
        <v>-9.7364999999999995</v>
      </c>
      <c r="Z357" s="72">
        <f t="shared" si="74"/>
        <v>-9.7364999999999995</v>
      </c>
      <c r="AA357" s="72">
        <f t="shared" si="74"/>
        <v>-9.7364999999999995</v>
      </c>
      <c r="AB357" s="72"/>
      <c r="AC357" s="73">
        <f t="shared" si="65"/>
        <v>-194.73000000000008</v>
      </c>
      <c r="AD357" s="64">
        <f t="shared" si="69"/>
        <v>0</v>
      </c>
    </row>
    <row r="358" spans="1:30" x14ac:dyDescent="0.3">
      <c r="A358" s="92">
        <v>45736</v>
      </c>
      <c r="B358" s="93" t="s">
        <v>171</v>
      </c>
      <c r="C358" s="92"/>
      <c r="D358" s="94" t="s">
        <v>248</v>
      </c>
      <c r="E358" s="95">
        <v>-211.4</v>
      </c>
      <c r="F358" s="90"/>
      <c r="G358" s="129">
        <f t="shared" si="70"/>
        <v>39649.839999999975</v>
      </c>
      <c r="H358" s="72">
        <f t="shared" si="75"/>
        <v>-10.57</v>
      </c>
      <c r="I358" s="72">
        <f t="shared" si="75"/>
        <v>-10.57</v>
      </c>
      <c r="J358" s="72">
        <f t="shared" si="75"/>
        <v>-10.57</v>
      </c>
      <c r="K358" s="72">
        <f t="shared" si="75"/>
        <v>-10.57</v>
      </c>
      <c r="L358" s="72">
        <f t="shared" si="75"/>
        <v>-10.57</v>
      </c>
      <c r="M358" s="72">
        <f t="shared" si="75"/>
        <v>-10.57</v>
      </c>
      <c r="N358" s="72">
        <f t="shared" si="75"/>
        <v>-10.57</v>
      </c>
      <c r="O358" s="72">
        <f t="shared" si="75"/>
        <v>-10.57</v>
      </c>
      <c r="P358" s="72">
        <f t="shared" si="75"/>
        <v>-10.57</v>
      </c>
      <c r="Q358" s="72">
        <f t="shared" si="75"/>
        <v>-10.57</v>
      </c>
      <c r="R358" s="72">
        <f t="shared" si="75"/>
        <v>-10.57</v>
      </c>
      <c r="S358" s="72">
        <f t="shared" si="75"/>
        <v>-10.57</v>
      </c>
      <c r="T358" s="72">
        <f t="shared" si="75"/>
        <v>-10.57</v>
      </c>
      <c r="U358" s="72">
        <f t="shared" si="75"/>
        <v>-10.57</v>
      </c>
      <c r="V358" s="72">
        <f t="shared" si="75"/>
        <v>-10.57</v>
      </c>
      <c r="W358" s="72">
        <f t="shared" si="75"/>
        <v>-10.57</v>
      </c>
      <c r="X358" s="72">
        <f t="shared" si="74"/>
        <v>-10.57</v>
      </c>
      <c r="Y358" s="72">
        <f t="shared" si="74"/>
        <v>-10.57</v>
      </c>
      <c r="Z358" s="72">
        <f t="shared" si="74"/>
        <v>-10.57</v>
      </c>
      <c r="AA358" s="72">
        <f t="shared" si="74"/>
        <v>-10.57</v>
      </c>
      <c r="AB358" s="72"/>
      <c r="AC358" s="73">
        <f t="shared" si="65"/>
        <v>-211.39999999999992</v>
      </c>
      <c r="AD358" s="64">
        <f t="shared" si="69"/>
        <v>0</v>
      </c>
    </row>
    <row r="359" spans="1:30" x14ac:dyDescent="0.3">
      <c r="A359" s="92">
        <v>45736</v>
      </c>
      <c r="B359" s="93" t="s">
        <v>171</v>
      </c>
      <c r="C359" s="92"/>
      <c r="D359" s="94" t="s">
        <v>336</v>
      </c>
      <c r="E359" s="95">
        <v>-383.05</v>
      </c>
      <c r="F359" s="90"/>
      <c r="G359" s="129">
        <f t="shared" si="70"/>
        <v>39266.789999999972</v>
      </c>
      <c r="H359" s="72">
        <f t="shared" si="75"/>
        <v>-19.1525</v>
      </c>
      <c r="I359" s="72">
        <f t="shared" si="75"/>
        <v>-19.1525</v>
      </c>
      <c r="J359" s="72">
        <f t="shared" si="75"/>
        <v>-19.1525</v>
      </c>
      <c r="K359" s="72">
        <f t="shared" si="75"/>
        <v>-19.1525</v>
      </c>
      <c r="L359" s="72">
        <f t="shared" si="75"/>
        <v>-19.1525</v>
      </c>
      <c r="M359" s="72">
        <f t="shared" si="75"/>
        <v>-19.1525</v>
      </c>
      <c r="N359" s="72">
        <f t="shared" si="75"/>
        <v>-19.1525</v>
      </c>
      <c r="O359" s="72">
        <f t="shared" si="75"/>
        <v>-19.1525</v>
      </c>
      <c r="P359" s="72">
        <f t="shared" si="75"/>
        <v>-19.1525</v>
      </c>
      <c r="Q359" s="72">
        <f t="shared" si="75"/>
        <v>-19.1525</v>
      </c>
      <c r="R359" s="72">
        <f t="shared" si="75"/>
        <v>-19.1525</v>
      </c>
      <c r="S359" s="72">
        <f t="shared" si="75"/>
        <v>-19.1525</v>
      </c>
      <c r="T359" s="72">
        <f t="shared" si="75"/>
        <v>-19.1525</v>
      </c>
      <c r="U359" s="72">
        <f t="shared" si="75"/>
        <v>-19.1525</v>
      </c>
      <c r="V359" s="72">
        <f t="shared" si="75"/>
        <v>-19.1525</v>
      </c>
      <c r="W359" s="72">
        <f t="shared" si="75"/>
        <v>-19.1525</v>
      </c>
      <c r="X359" s="72">
        <f t="shared" si="74"/>
        <v>-19.1525</v>
      </c>
      <c r="Y359" s="72">
        <f t="shared" si="74"/>
        <v>-19.1525</v>
      </c>
      <c r="Z359" s="72">
        <f t="shared" si="74"/>
        <v>-19.1525</v>
      </c>
      <c r="AA359" s="72">
        <f t="shared" si="74"/>
        <v>-19.1525</v>
      </c>
      <c r="AB359" s="72"/>
      <c r="AC359" s="73">
        <f t="shared" si="65"/>
        <v>-383.04999999999984</v>
      </c>
      <c r="AD359" s="64">
        <f t="shared" si="69"/>
        <v>0</v>
      </c>
    </row>
    <row r="360" spans="1:30" x14ac:dyDescent="0.3">
      <c r="A360" s="92">
        <v>45736</v>
      </c>
      <c r="B360" s="93" t="s">
        <v>171</v>
      </c>
      <c r="C360" s="92"/>
      <c r="D360" s="94" t="s">
        <v>283</v>
      </c>
      <c r="E360" s="95">
        <v>-447.65</v>
      </c>
      <c r="F360" s="90"/>
      <c r="G360" s="129">
        <f t="shared" si="70"/>
        <v>38819.13999999997</v>
      </c>
      <c r="H360" s="72">
        <f t="shared" si="75"/>
        <v>-22.3825</v>
      </c>
      <c r="I360" s="72">
        <f t="shared" si="75"/>
        <v>-22.3825</v>
      </c>
      <c r="J360" s="72">
        <f t="shared" si="75"/>
        <v>-22.3825</v>
      </c>
      <c r="K360" s="72">
        <f t="shared" si="75"/>
        <v>-22.3825</v>
      </c>
      <c r="L360" s="72">
        <f t="shared" si="75"/>
        <v>-22.3825</v>
      </c>
      <c r="M360" s="72">
        <f t="shared" si="75"/>
        <v>-22.3825</v>
      </c>
      <c r="N360" s="72">
        <f t="shared" si="75"/>
        <v>-22.3825</v>
      </c>
      <c r="O360" s="72">
        <f t="shared" si="75"/>
        <v>-22.3825</v>
      </c>
      <c r="P360" s="72">
        <f t="shared" si="75"/>
        <v>-22.3825</v>
      </c>
      <c r="Q360" s="72">
        <f t="shared" si="75"/>
        <v>-22.3825</v>
      </c>
      <c r="R360" s="72">
        <f t="shared" si="75"/>
        <v>-22.3825</v>
      </c>
      <c r="S360" s="72">
        <f t="shared" si="75"/>
        <v>-22.3825</v>
      </c>
      <c r="T360" s="72">
        <f t="shared" si="75"/>
        <v>-22.3825</v>
      </c>
      <c r="U360" s="72">
        <f t="shared" si="75"/>
        <v>-22.3825</v>
      </c>
      <c r="V360" s="72">
        <f t="shared" si="75"/>
        <v>-22.3825</v>
      </c>
      <c r="W360" s="72">
        <f t="shared" si="75"/>
        <v>-22.3825</v>
      </c>
      <c r="X360" s="72">
        <f t="shared" si="74"/>
        <v>-22.3825</v>
      </c>
      <c r="Y360" s="72">
        <f t="shared" si="74"/>
        <v>-22.3825</v>
      </c>
      <c r="Z360" s="72">
        <f t="shared" si="74"/>
        <v>-22.3825</v>
      </c>
      <c r="AA360" s="72">
        <f t="shared" si="74"/>
        <v>-22.3825</v>
      </c>
      <c r="AB360" s="72"/>
      <c r="AC360" s="73">
        <f t="shared" si="65"/>
        <v>-447.64999999999992</v>
      </c>
      <c r="AD360" s="64">
        <f t="shared" si="69"/>
        <v>0</v>
      </c>
    </row>
    <row r="361" spans="1:30" x14ac:dyDescent="0.3">
      <c r="A361" s="92">
        <v>45736</v>
      </c>
      <c r="B361" s="93" t="s">
        <v>171</v>
      </c>
      <c r="C361" s="92"/>
      <c r="D361" s="94" t="s">
        <v>194</v>
      </c>
      <c r="E361" s="95">
        <v>-503.53</v>
      </c>
      <c r="F361" s="90"/>
      <c r="G361" s="129">
        <f t="shared" si="70"/>
        <v>38315.609999999971</v>
      </c>
      <c r="H361" s="72">
        <f t="shared" si="75"/>
        <v>-25.176499999999997</v>
      </c>
      <c r="I361" s="72">
        <f t="shared" si="75"/>
        <v>-25.176499999999997</v>
      </c>
      <c r="J361" s="72">
        <f t="shared" si="75"/>
        <v>-25.176499999999997</v>
      </c>
      <c r="K361" s="72">
        <f t="shared" si="75"/>
        <v>-25.176499999999997</v>
      </c>
      <c r="L361" s="72">
        <f t="shared" si="75"/>
        <v>-25.176499999999997</v>
      </c>
      <c r="M361" s="72">
        <f t="shared" si="75"/>
        <v>-25.176499999999997</v>
      </c>
      <c r="N361" s="72">
        <f t="shared" si="75"/>
        <v>-25.176499999999997</v>
      </c>
      <c r="O361" s="72">
        <f t="shared" si="75"/>
        <v>-25.176499999999997</v>
      </c>
      <c r="P361" s="72">
        <f t="shared" si="75"/>
        <v>-25.176499999999997</v>
      </c>
      <c r="Q361" s="72">
        <f t="shared" si="75"/>
        <v>-25.176499999999997</v>
      </c>
      <c r="R361" s="72">
        <f t="shared" si="75"/>
        <v>-25.176499999999997</v>
      </c>
      <c r="S361" s="72">
        <f t="shared" si="75"/>
        <v>-25.176499999999997</v>
      </c>
      <c r="T361" s="72">
        <f t="shared" si="75"/>
        <v>-25.176499999999997</v>
      </c>
      <c r="U361" s="72">
        <f t="shared" si="75"/>
        <v>-25.176499999999997</v>
      </c>
      <c r="V361" s="72">
        <f t="shared" si="75"/>
        <v>-25.176499999999997</v>
      </c>
      <c r="W361" s="72">
        <f t="shared" si="75"/>
        <v>-25.176499999999997</v>
      </c>
      <c r="X361" s="72">
        <f t="shared" si="74"/>
        <v>-25.176499999999997</v>
      </c>
      <c r="Y361" s="72">
        <f t="shared" si="74"/>
        <v>-25.176499999999997</v>
      </c>
      <c r="Z361" s="72">
        <f t="shared" si="74"/>
        <v>-25.176499999999997</v>
      </c>
      <c r="AA361" s="72">
        <f t="shared" si="74"/>
        <v>-25.176499999999997</v>
      </c>
      <c r="AB361" s="72"/>
      <c r="AC361" s="73">
        <f t="shared" si="65"/>
        <v>-503.5299999999998</v>
      </c>
      <c r="AD361" s="64">
        <f t="shared" si="69"/>
        <v>0</v>
      </c>
    </row>
    <row r="362" spans="1:30" x14ac:dyDescent="0.3">
      <c r="A362" s="92">
        <v>45736</v>
      </c>
      <c r="B362" s="93" t="s">
        <v>171</v>
      </c>
      <c r="C362" s="92"/>
      <c r="D362" s="94" t="s">
        <v>197</v>
      </c>
      <c r="E362" s="95">
        <v>-506.1</v>
      </c>
      <c r="F362" s="90"/>
      <c r="G362" s="129">
        <f t="shared" si="70"/>
        <v>37809.509999999973</v>
      </c>
      <c r="H362" s="72">
        <f t="shared" si="75"/>
        <v>-25.305</v>
      </c>
      <c r="I362" s="72">
        <f t="shared" si="75"/>
        <v>-25.305</v>
      </c>
      <c r="J362" s="72">
        <f t="shared" si="75"/>
        <v>-25.305</v>
      </c>
      <c r="K362" s="72">
        <f t="shared" si="75"/>
        <v>-25.305</v>
      </c>
      <c r="L362" s="72">
        <f t="shared" si="75"/>
        <v>-25.305</v>
      </c>
      <c r="M362" s="72">
        <f t="shared" si="75"/>
        <v>-25.305</v>
      </c>
      <c r="N362" s="72">
        <f t="shared" si="75"/>
        <v>-25.305</v>
      </c>
      <c r="O362" s="72">
        <f t="shared" si="75"/>
        <v>-25.305</v>
      </c>
      <c r="P362" s="72">
        <f t="shared" si="75"/>
        <v>-25.305</v>
      </c>
      <c r="Q362" s="72">
        <f t="shared" si="75"/>
        <v>-25.305</v>
      </c>
      <c r="R362" s="72">
        <f t="shared" si="75"/>
        <v>-25.305</v>
      </c>
      <c r="S362" s="72">
        <f t="shared" si="75"/>
        <v>-25.305</v>
      </c>
      <c r="T362" s="72">
        <f t="shared" si="75"/>
        <v>-25.305</v>
      </c>
      <c r="U362" s="72">
        <f t="shared" si="75"/>
        <v>-25.305</v>
      </c>
      <c r="V362" s="72">
        <f t="shared" si="75"/>
        <v>-25.305</v>
      </c>
      <c r="W362" s="72">
        <f t="shared" si="75"/>
        <v>-25.305</v>
      </c>
      <c r="X362" s="72">
        <f t="shared" si="74"/>
        <v>-25.305</v>
      </c>
      <c r="Y362" s="72">
        <f t="shared" si="74"/>
        <v>-25.305</v>
      </c>
      <c r="Z362" s="72">
        <f t="shared" si="74"/>
        <v>-25.305</v>
      </c>
      <c r="AA362" s="72">
        <f t="shared" si="74"/>
        <v>-25.305</v>
      </c>
      <c r="AB362" s="72"/>
      <c r="AC362" s="73">
        <f t="shared" si="65"/>
        <v>-506.10000000000008</v>
      </c>
      <c r="AD362" s="64">
        <f t="shared" si="69"/>
        <v>0</v>
      </c>
    </row>
    <row r="363" spans="1:30" x14ac:dyDescent="0.3">
      <c r="A363" s="92">
        <v>45736</v>
      </c>
      <c r="B363" s="93" t="s">
        <v>171</v>
      </c>
      <c r="C363" s="92"/>
      <c r="D363" s="94" t="s">
        <v>337</v>
      </c>
      <c r="E363" s="95">
        <v>-755.52</v>
      </c>
      <c r="F363" s="90"/>
      <c r="G363" s="129">
        <f t="shared" si="70"/>
        <v>37053.989999999976</v>
      </c>
      <c r="H363" s="72">
        <f t="shared" si="75"/>
        <v>-37.775999999999996</v>
      </c>
      <c r="I363" s="72">
        <f t="shared" si="75"/>
        <v>-37.775999999999996</v>
      </c>
      <c r="J363" s="72">
        <f t="shared" si="75"/>
        <v>-37.775999999999996</v>
      </c>
      <c r="K363" s="72">
        <f t="shared" si="75"/>
        <v>-37.775999999999996</v>
      </c>
      <c r="L363" s="72">
        <f t="shared" si="75"/>
        <v>-37.775999999999996</v>
      </c>
      <c r="M363" s="72">
        <f t="shared" si="75"/>
        <v>-37.775999999999996</v>
      </c>
      <c r="N363" s="72">
        <f t="shared" si="75"/>
        <v>-37.775999999999996</v>
      </c>
      <c r="O363" s="72">
        <f t="shared" si="75"/>
        <v>-37.775999999999996</v>
      </c>
      <c r="P363" s="72">
        <f t="shared" si="75"/>
        <v>-37.775999999999996</v>
      </c>
      <c r="Q363" s="72">
        <f t="shared" si="75"/>
        <v>-37.775999999999996</v>
      </c>
      <c r="R363" s="72">
        <f t="shared" si="75"/>
        <v>-37.775999999999996</v>
      </c>
      <c r="S363" s="72">
        <f t="shared" si="75"/>
        <v>-37.775999999999996</v>
      </c>
      <c r="T363" s="72">
        <f t="shared" si="75"/>
        <v>-37.775999999999996</v>
      </c>
      <c r="U363" s="72">
        <f t="shared" si="75"/>
        <v>-37.775999999999996</v>
      </c>
      <c r="V363" s="72">
        <f t="shared" si="75"/>
        <v>-37.775999999999996</v>
      </c>
      <c r="W363" s="72">
        <f t="shared" si="75"/>
        <v>-37.775999999999996</v>
      </c>
      <c r="X363" s="72">
        <f t="shared" si="74"/>
        <v>-37.775999999999996</v>
      </c>
      <c r="Y363" s="72">
        <f t="shared" si="74"/>
        <v>-37.775999999999996</v>
      </c>
      <c r="Z363" s="72">
        <f t="shared" si="74"/>
        <v>-37.775999999999996</v>
      </c>
      <c r="AA363" s="72">
        <f t="shared" si="74"/>
        <v>-37.775999999999996</v>
      </c>
      <c r="AB363" s="72"/>
      <c r="AC363" s="73">
        <f t="shared" si="65"/>
        <v>-755.51999999999975</v>
      </c>
      <c r="AD363" s="64">
        <f t="shared" si="69"/>
        <v>0</v>
      </c>
    </row>
    <row r="364" spans="1:30" x14ac:dyDescent="0.3">
      <c r="A364" s="92">
        <v>45736</v>
      </c>
      <c r="B364" s="93" t="s">
        <v>171</v>
      </c>
      <c r="C364" s="92"/>
      <c r="D364" s="94" t="s">
        <v>337</v>
      </c>
      <c r="E364" s="95">
        <v>-5286.12</v>
      </c>
      <c r="F364" s="90"/>
      <c r="G364" s="129">
        <f t="shared" si="70"/>
        <v>31767.869999999977</v>
      </c>
      <c r="H364" s="72">
        <f t="shared" si="75"/>
        <v>-264.30599999999998</v>
      </c>
      <c r="I364" s="72">
        <f t="shared" si="75"/>
        <v>-264.30599999999998</v>
      </c>
      <c r="J364" s="72">
        <f t="shared" si="75"/>
        <v>-264.30599999999998</v>
      </c>
      <c r="K364" s="72">
        <f t="shared" si="75"/>
        <v>-264.30599999999998</v>
      </c>
      <c r="L364" s="72">
        <f t="shared" si="75"/>
        <v>-264.30599999999998</v>
      </c>
      <c r="M364" s="72">
        <f t="shared" si="75"/>
        <v>-264.30599999999998</v>
      </c>
      <c r="N364" s="72">
        <f t="shared" si="75"/>
        <v>-264.30599999999998</v>
      </c>
      <c r="O364" s="72">
        <f t="shared" si="75"/>
        <v>-264.30599999999998</v>
      </c>
      <c r="P364" s="72">
        <f t="shared" si="75"/>
        <v>-264.30599999999998</v>
      </c>
      <c r="Q364" s="72">
        <f t="shared" si="75"/>
        <v>-264.30599999999998</v>
      </c>
      <c r="R364" s="72">
        <f t="shared" si="75"/>
        <v>-264.30599999999998</v>
      </c>
      <c r="S364" s="72">
        <f t="shared" si="75"/>
        <v>-264.30599999999998</v>
      </c>
      <c r="T364" s="72">
        <f t="shared" si="75"/>
        <v>-264.30599999999998</v>
      </c>
      <c r="U364" s="72">
        <f t="shared" si="75"/>
        <v>-264.30599999999998</v>
      </c>
      <c r="V364" s="72">
        <f t="shared" si="75"/>
        <v>-264.30599999999998</v>
      </c>
      <c r="W364" s="72">
        <f t="shared" si="75"/>
        <v>-264.30599999999998</v>
      </c>
      <c r="X364" s="72">
        <f t="shared" si="74"/>
        <v>-264.30599999999998</v>
      </c>
      <c r="Y364" s="72">
        <f t="shared" si="74"/>
        <v>-264.30599999999998</v>
      </c>
      <c r="Z364" s="72">
        <f t="shared" si="74"/>
        <v>-264.30599999999998</v>
      </c>
      <c r="AA364" s="72">
        <f t="shared" si="74"/>
        <v>-264.30599999999998</v>
      </c>
      <c r="AB364" s="72"/>
      <c r="AC364" s="73">
        <f t="shared" si="65"/>
        <v>-5286.1199999999981</v>
      </c>
      <c r="AD364" s="64">
        <f t="shared" si="69"/>
        <v>0</v>
      </c>
    </row>
    <row r="365" spans="1:30" x14ac:dyDescent="0.3">
      <c r="A365" s="92">
        <v>45747</v>
      </c>
      <c r="B365" s="93" t="s">
        <v>171</v>
      </c>
      <c r="C365" s="92"/>
      <c r="D365" s="94" t="s">
        <v>339</v>
      </c>
      <c r="E365" s="95">
        <v>-8.9700000000000006</v>
      </c>
      <c r="F365" s="90"/>
      <c r="G365" s="129">
        <f t="shared" si="70"/>
        <v>31758.899999999976</v>
      </c>
      <c r="H365" s="72">
        <f t="shared" si="75"/>
        <v>-0.44850000000000001</v>
      </c>
      <c r="I365" s="72">
        <f t="shared" si="75"/>
        <v>-0.44850000000000001</v>
      </c>
      <c r="J365" s="72">
        <f t="shared" si="75"/>
        <v>-0.44850000000000001</v>
      </c>
      <c r="K365" s="72">
        <f t="shared" si="75"/>
        <v>-0.44850000000000001</v>
      </c>
      <c r="L365" s="72">
        <f t="shared" si="75"/>
        <v>-0.44850000000000001</v>
      </c>
      <c r="M365" s="72">
        <f t="shared" si="75"/>
        <v>-0.44850000000000001</v>
      </c>
      <c r="N365" s="72">
        <f t="shared" si="75"/>
        <v>-0.44850000000000001</v>
      </c>
      <c r="O365" s="72">
        <f t="shared" si="75"/>
        <v>-0.44850000000000001</v>
      </c>
      <c r="P365" s="72">
        <f t="shared" si="75"/>
        <v>-0.44850000000000001</v>
      </c>
      <c r="Q365" s="72">
        <f t="shared" si="75"/>
        <v>-0.44850000000000001</v>
      </c>
      <c r="R365" s="72">
        <f t="shared" si="75"/>
        <v>-0.44850000000000001</v>
      </c>
      <c r="S365" s="72">
        <f t="shared" si="75"/>
        <v>-0.44850000000000001</v>
      </c>
      <c r="T365" s="72">
        <f t="shared" si="75"/>
        <v>-0.44850000000000001</v>
      </c>
      <c r="U365" s="72">
        <f t="shared" si="75"/>
        <v>-0.44850000000000001</v>
      </c>
      <c r="V365" s="72">
        <f t="shared" si="75"/>
        <v>-0.44850000000000001</v>
      </c>
      <c r="W365" s="72">
        <f t="shared" si="75"/>
        <v>-0.44850000000000001</v>
      </c>
      <c r="X365" s="72">
        <f t="shared" si="74"/>
        <v>-0.44850000000000001</v>
      </c>
      <c r="Y365" s="72">
        <f t="shared" si="74"/>
        <v>-0.44850000000000001</v>
      </c>
      <c r="Z365" s="72">
        <f t="shared" si="74"/>
        <v>-0.44850000000000001</v>
      </c>
      <c r="AA365" s="72">
        <f t="shared" si="74"/>
        <v>-0.44850000000000001</v>
      </c>
      <c r="AB365" s="72"/>
      <c r="AC365" s="73">
        <f t="shared" si="65"/>
        <v>-8.9699999999999989</v>
      </c>
      <c r="AD365" s="64">
        <f t="shared" si="69"/>
        <v>0</v>
      </c>
    </row>
    <row r="366" spans="1:30" x14ac:dyDescent="0.3">
      <c r="A366" s="92">
        <v>45747</v>
      </c>
      <c r="B366" s="93" t="s">
        <v>171</v>
      </c>
      <c r="C366" s="92"/>
      <c r="D366" s="94" t="s">
        <v>340</v>
      </c>
      <c r="E366" s="95">
        <v>-20.350000000000001</v>
      </c>
      <c r="F366" s="90"/>
      <c r="G366" s="129">
        <f t="shared" si="70"/>
        <v>31738.549999999977</v>
      </c>
      <c r="H366" s="72">
        <f t="shared" si="75"/>
        <v>-1.0175000000000001</v>
      </c>
      <c r="I366" s="72">
        <f t="shared" si="75"/>
        <v>-1.0175000000000001</v>
      </c>
      <c r="J366" s="72">
        <f t="shared" si="75"/>
        <v>-1.0175000000000001</v>
      </c>
      <c r="K366" s="72">
        <f t="shared" si="75"/>
        <v>-1.0175000000000001</v>
      </c>
      <c r="L366" s="72">
        <f t="shared" si="75"/>
        <v>-1.0175000000000001</v>
      </c>
      <c r="M366" s="72">
        <f t="shared" si="75"/>
        <v>-1.0175000000000001</v>
      </c>
      <c r="N366" s="72">
        <f t="shared" si="75"/>
        <v>-1.0175000000000001</v>
      </c>
      <c r="O366" s="72">
        <f t="shared" si="75"/>
        <v>-1.0175000000000001</v>
      </c>
      <c r="P366" s="72">
        <f t="shared" si="75"/>
        <v>-1.0175000000000001</v>
      </c>
      <c r="Q366" s="72">
        <f t="shared" si="75"/>
        <v>-1.0175000000000001</v>
      </c>
      <c r="R366" s="72">
        <f t="shared" si="75"/>
        <v>-1.0175000000000001</v>
      </c>
      <c r="S366" s="72">
        <f t="shared" si="75"/>
        <v>-1.0175000000000001</v>
      </c>
      <c r="T366" s="72">
        <f t="shared" si="75"/>
        <v>-1.0175000000000001</v>
      </c>
      <c r="U366" s="72">
        <f t="shared" si="75"/>
        <v>-1.0175000000000001</v>
      </c>
      <c r="V366" s="72">
        <f t="shared" si="75"/>
        <v>-1.0175000000000001</v>
      </c>
      <c r="W366" s="72">
        <f t="shared" si="75"/>
        <v>-1.0175000000000001</v>
      </c>
      <c r="X366" s="72">
        <f t="shared" si="74"/>
        <v>-1.0175000000000001</v>
      </c>
      <c r="Y366" s="72">
        <f t="shared" si="74"/>
        <v>-1.0175000000000001</v>
      </c>
      <c r="Z366" s="72">
        <f t="shared" si="74"/>
        <v>-1.0175000000000001</v>
      </c>
      <c r="AA366" s="72">
        <f t="shared" si="74"/>
        <v>-1.0175000000000001</v>
      </c>
      <c r="AB366" s="72"/>
      <c r="AC366" s="73">
        <f t="shared" si="65"/>
        <v>-20.349999999999994</v>
      </c>
      <c r="AD366" s="64">
        <f t="shared" si="69"/>
        <v>0</v>
      </c>
    </row>
    <row r="367" spans="1:30" x14ac:dyDescent="0.3">
      <c r="A367" s="92">
        <v>45747</v>
      </c>
      <c r="B367" s="93" t="s">
        <v>171</v>
      </c>
      <c r="C367" s="92"/>
      <c r="D367" s="94" t="s">
        <v>341</v>
      </c>
      <c r="E367" s="95">
        <v>-28.2</v>
      </c>
      <c r="F367" s="90"/>
      <c r="G367" s="129">
        <f t="shared" si="70"/>
        <v>31710.349999999977</v>
      </c>
      <c r="H367" s="72">
        <f t="shared" si="75"/>
        <v>-1.41</v>
      </c>
      <c r="I367" s="72">
        <f t="shared" si="75"/>
        <v>-1.41</v>
      </c>
      <c r="J367" s="72">
        <f t="shared" si="75"/>
        <v>-1.41</v>
      </c>
      <c r="K367" s="72">
        <f t="shared" si="75"/>
        <v>-1.41</v>
      </c>
      <c r="L367" s="72">
        <f t="shared" si="75"/>
        <v>-1.41</v>
      </c>
      <c r="M367" s="72">
        <f t="shared" si="75"/>
        <v>-1.41</v>
      </c>
      <c r="N367" s="72">
        <f t="shared" si="75"/>
        <v>-1.41</v>
      </c>
      <c r="O367" s="72">
        <f t="shared" si="75"/>
        <v>-1.41</v>
      </c>
      <c r="P367" s="72">
        <f t="shared" si="75"/>
        <v>-1.41</v>
      </c>
      <c r="Q367" s="72">
        <f t="shared" si="75"/>
        <v>-1.41</v>
      </c>
      <c r="R367" s="72">
        <f t="shared" si="75"/>
        <v>-1.41</v>
      </c>
      <c r="S367" s="72">
        <f t="shared" si="75"/>
        <v>-1.41</v>
      </c>
      <c r="T367" s="72">
        <f t="shared" si="75"/>
        <v>-1.41</v>
      </c>
      <c r="U367" s="72">
        <f t="shared" si="75"/>
        <v>-1.41</v>
      </c>
      <c r="V367" s="72">
        <f t="shared" si="75"/>
        <v>-1.41</v>
      </c>
      <c r="W367" s="72">
        <f t="shared" si="75"/>
        <v>-1.41</v>
      </c>
      <c r="X367" s="72">
        <f t="shared" si="74"/>
        <v>-1.41</v>
      </c>
      <c r="Y367" s="72">
        <f t="shared" si="74"/>
        <v>-1.41</v>
      </c>
      <c r="Z367" s="72">
        <f t="shared" si="74"/>
        <v>-1.41</v>
      </c>
      <c r="AA367" s="72">
        <f t="shared" si="74"/>
        <v>-1.41</v>
      </c>
      <c r="AB367" s="72"/>
      <c r="AC367" s="73">
        <f t="shared" si="65"/>
        <v>-28.2</v>
      </c>
      <c r="AD367" s="64">
        <f t="shared" si="69"/>
        <v>0</v>
      </c>
    </row>
    <row r="368" spans="1:30" x14ac:dyDescent="0.3">
      <c r="A368" s="92">
        <v>45747</v>
      </c>
      <c r="B368" s="93" t="s">
        <v>171</v>
      </c>
      <c r="C368" s="92"/>
      <c r="D368" s="94" t="s">
        <v>284</v>
      </c>
      <c r="E368" s="95">
        <v>-41.65</v>
      </c>
      <c r="F368" s="90"/>
      <c r="G368" s="129">
        <f t="shared" si="70"/>
        <v>31668.699999999975</v>
      </c>
      <c r="H368" s="72">
        <f t="shared" si="75"/>
        <v>-2.0825</v>
      </c>
      <c r="I368" s="72">
        <f t="shared" si="75"/>
        <v>-2.0825</v>
      </c>
      <c r="J368" s="72">
        <f t="shared" si="75"/>
        <v>-2.0825</v>
      </c>
      <c r="K368" s="72">
        <f t="shared" si="75"/>
        <v>-2.0825</v>
      </c>
      <c r="L368" s="72">
        <f t="shared" si="75"/>
        <v>-2.0825</v>
      </c>
      <c r="M368" s="72">
        <f t="shared" si="75"/>
        <v>-2.0825</v>
      </c>
      <c r="N368" s="72">
        <f t="shared" si="75"/>
        <v>-2.0825</v>
      </c>
      <c r="O368" s="72">
        <f t="shared" si="75"/>
        <v>-2.0825</v>
      </c>
      <c r="P368" s="72">
        <f t="shared" si="75"/>
        <v>-2.0825</v>
      </c>
      <c r="Q368" s="72">
        <f t="shared" si="75"/>
        <v>-2.0825</v>
      </c>
      <c r="R368" s="72">
        <f t="shared" si="75"/>
        <v>-2.0825</v>
      </c>
      <c r="S368" s="72">
        <f t="shared" si="75"/>
        <v>-2.0825</v>
      </c>
      <c r="T368" s="72">
        <f t="shared" si="75"/>
        <v>-2.0825</v>
      </c>
      <c r="U368" s="72">
        <f t="shared" si="75"/>
        <v>-2.0825</v>
      </c>
      <c r="V368" s="72">
        <f t="shared" si="75"/>
        <v>-2.0825</v>
      </c>
      <c r="W368" s="72">
        <f t="shared" si="75"/>
        <v>-2.0825</v>
      </c>
      <c r="X368" s="72">
        <f t="shared" si="74"/>
        <v>-2.0825</v>
      </c>
      <c r="Y368" s="72">
        <f t="shared" si="74"/>
        <v>-2.0825</v>
      </c>
      <c r="Z368" s="72">
        <f t="shared" si="74"/>
        <v>-2.0825</v>
      </c>
      <c r="AA368" s="72">
        <f t="shared" si="74"/>
        <v>-2.0825</v>
      </c>
      <c r="AB368" s="72"/>
      <c r="AC368" s="73">
        <f t="shared" si="65"/>
        <v>-41.650000000000013</v>
      </c>
      <c r="AD368" s="64">
        <f t="shared" si="69"/>
        <v>0</v>
      </c>
    </row>
    <row r="369" spans="1:30" x14ac:dyDescent="0.3">
      <c r="A369" s="92">
        <v>45747</v>
      </c>
      <c r="B369" s="93" t="s">
        <v>171</v>
      </c>
      <c r="C369" s="92"/>
      <c r="D369" s="94" t="s">
        <v>342</v>
      </c>
      <c r="E369" s="95">
        <v>-82.59</v>
      </c>
      <c r="F369" s="90"/>
      <c r="G369" s="129">
        <f t="shared" si="70"/>
        <v>31586.109999999975</v>
      </c>
      <c r="H369" s="72">
        <f t="shared" si="75"/>
        <v>-4.1295000000000002</v>
      </c>
      <c r="I369" s="72">
        <f t="shared" si="75"/>
        <v>-4.1295000000000002</v>
      </c>
      <c r="J369" s="72">
        <f t="shared" si="75"/>
        <v>-4.1295000000000002</v>
      </c>
      <c r="K369" s="72">
        <f t="shared" si="75"/>
        <v>-4.1295000000000002</v>
      </c>
      <c r="L369" s="72">
        <f t="shared" si="75"/>
        <v>-4.1295000000000002</v>
      </c>
      <c r="M369" s="72">
        <f t="shared" si="75"/>
        <v>-4.1295000000000002</v>
      </c>
      <c r="N369" s="72">
        <f t="shared" si="75"/>
        <v>-4.1295000000000002</v>
      </c>
      <c r="O369" s="72">
        <f t="shared" si="75"/>
        <v>-4.1295000000000002</v>
      </c>
      <c r="P369" s="72">
        <f t="shared" si="75"/>
        <v>-4.1295000000000002</v>
      </c>
      <c r="Q369" s="72">
        <f t="shared" si="75"/>
        <v>-4.1295000000000002</v>
      </c>
      <c r="R369" s="72">
        <f t="shared" si="75"/>
        <v>-4.1295000000000002</v>
      </c>
      <c r="S369" s="72">
        <f t="shared" si="75"/>
        <v>-4.1295000000000002</v>
      </c>
      <c r="T369" s="72">
        <f t="shared" si="75"/>
        <v>-4.1295000000000002</v>
      </c>
      <c r="U369" s="72">
        <f t="shared" si="75"/>
        <v>-4.1295000000000002</v>
      </c>
      <c r="V369" s="72">
        <f t="shared" si="75"/>
        <v>-4.1295000000000002</v>
      </c>
      <c r="W369" s="72">
        <f t="shared" si="75"/>
        <v>-4.1295000000000002</v>
      </c>
      <c r="X369" s="72">
        <f t="shared" si="74"/>
        <v>-4.1295000000000002</v>
      </c>
      <c r="Y369" s="72">
        <f t="shared" si="74"/>
        <v>-4.1295000000000002</v>
      </c>
      <c r="Z369" s="72">
        <f t="shared" si="74"/>
        <v>-4.1295000000000002</v>
      </c>
      <c r="AA369" s="72">
        <f t="shared" si="74"/>
        <v>-4.1295000000000002</v>
      </c>
      <c r="AB369" s="72"/>
      <c r="AC369" s="73">
        <f t="shared" si="65"/>
        <v>-82.590000000000032</v>
      </c>
      <c r="AD369" s="64">
        <f t="shared" si="69"/>
        <v>0</v>
      </c>
    </row>
    <row r="370" spans="1:30" x14ac:dyDescent="0.3">
      <c r="A370" s="92">
        <v>45747</v>
      </c>
      <c r="B370" s="93" t="s">
        <v>171</v>
      </c>
      <c r="C370" s="92"/>
      <c r="D370" s="94" t="s">
        <v>258</v>
      </c>
      <c r="E370" s="95">
        <v>-120</v>
      </c>
      <c r="F370" s="90"/>
      <c r="G370" s="129">
        <f t="shared" si="70"/>
        <v>31466.109999999975</v>
      </c>
      <c r="H370" s="72">
        <f t="shared" si="75"/>
        <v>-6</v>
      </c>
      <c r="I370" s="72">
        <f t="shared" si="75"/>
        <v>-6</v>
      </c>
      <c r="J370" s="72">
        <f t="shared" si="75"/>
        <v>-6</v>
      </c>
      <c r="K370" s="72">
        <f t="shared" si="75"/>
        <v>-6</v>
      </c>
      <c r="L370" s="72">
        <f t="shared" si="75"/>
        <v>-6</v>
      </c>
      <c r="M370" s="72">
        <f t="shared" si="75"/>
        <v>-6</v>
      </c>
      <c r="N370" s="72">
        <f t="shared" si="75"/>
        <v>-6</v>
      </c>
      <c r="O370" s="72">
        <f t="shared" si="75"/>
        <v>-6</v>
      </c>
      <c r="P370" s="72">
        <f t="shared" si="75"/>
        <v>-6</v>
      </c>
      <c r="Q370" s="72">
        <f t="shared" si="75"/>
        <v>-6</v>
      </c>
      <c r="R370" s="72">
        <f t="shared" si="75"/>
        <v>-6</v>
      </c>
      <c r="S370" s="72">
        <f t="shared" si="75"/>
        <v>-6</v>
      </c>
      <c r="T370" s="72">
        <f t="shared" si="75"/>
        <v>-6</v>
      </c>
      <c r="U370" s="72">
        <f t="shared" si="75"/>
        <v>-6</v>
      </c>
      <c r="V370" s="72">
        <f t="shared" si="75"/>
        <v>-6</v>
      </c>
      <c r="W370" s="72">
        <f t="shared" ref="W370:AL375" si="76">$E370/20</f>
        <v>-6</v>
      </c>
      <c r="X370" s="72">
        <f t="shared" si="76"/>
        <v>-6</v>
      </c>
      <c r="Y370" s="72">
        <f t="shared" si="76"/>
        <v>-6</v>
      </c>
      <c r="Z370" s="72">
        <f t="shared" si="76"/>
        <v>-6</v>
      </c>
      <c r="AA370" s="72">
        <f t="shared" si="76"/>
        <v>-6</v>
      </c>
      <c r="AB370" s="72"/>
      <c r="AC370" s="73">
        <f t="shared" si="65"/>
        <v>-120</v>
      </c>
      <c r="AD370" s="64">
        <f t="shared" si="69"/>
        <v>0</v>
      </c>
    </row>
    <row r="371" spans="1:30" x14ac:dyDescent="0.3">
      <c r="A371" s="92">
        <v>45747</v>
      </c>
      <c r="B371" s="93" t="s">
        <v>171</v>
      </c>
      <c r="C371" s="92"/>
      <c r="D371" s="94" t="s">
        <v>343</v>
      </c>
      <c r="E371" s="95">
        <v>-421.2</v>
      </c>
      <c r="F371" s="90"/>
      <c r="G371" s="129">
        <f t="shared" si="70"/>
        <v>31044.909999999974</v>
      </c>
      <c r="H371" s="72">
        <f t="shared" ref="H371:W376" si="77">$E371/20</f>
        <v>-21.06</v>
      </c>
      <c r="I371" s="72">
        <f t="shared" si="77"/>
        <v>-21.06</v>
      </c>
      <c r="J371" s="72">
        <f t="shared" si="77"/>
        <v>-21.06</v>
      </c>
      <c r="K371" s="72">
        <f t="shared" si="77"/>
        <v>-21.06</v>
      </c>
      <c r="L371" s="72">
        <f t="shared" si="77"/>
        <v>-21.06</v>
      </c>
      <c r="M371" s="72">
        <f t="shared" si="77"/>
        <v>-21.06</v>
      </c>
      <c r="N371" s="72">
        <f t="shared" si="77"/>
        <v>-21.06</v>
      </c>
      <c r="O371" s="72">
        <f t="shared" si="77"/>
        <v>-21.06</v>
      </c>
      <c r="P371" s="72">
        <f t="shared" si="77"/>
        <v>-21.06</v>
      </c>
      <c r="Q371" s="72">
        <f t="shared" si="77"/>
        <v>-21.06</v>
      </c>
      <c r="R371" s="72">
        <f t="shared" si="77"/>
        <v>-21.06</v>
      </c>
      <c r="S371" s="72">
        <f t="shared" si="77"/>
        <v>-21.06</v>
      </c>
      <c r="T371" s="72">
        <f t="shared" si="77"/>
        <v>-21.06</v>
      </c>
      <c r="U371" s="72">
        <f t="shared" si="77"/>
        <v>-21.06</v>
      </c>
      <c r="V371" s="72">
        <f t="shared" si="77"/>
        <v>-21.06</v>
      </c>
      <c r="W371" s="72">
        <f t="shared" si="77"/>
        <v>-21.06</v>
      </c>
      <c r="X371" s="72">
        <f t="shared" si="76"/>
        <v>-21.06</v>
      </c>
      <c r="Y371" s="72">
        <f t="shared" si="76"/>
        <v>-21.06</v>
      </c>
      <c r="Z371" s="72">
        <f t="shared" si="76"/>
        <v>-21.06</v>
      </c>
      <c r="AA371" s="72">
        <f t="shared" si="76"/>
        <v>-21.06</v>
      </c>
      <c r="AB371" s="72"/>
      <c r="AC371" s="73">
        <f t="shared" ref="AC371:AC435" si="78">SUM(H371:AB371)</f>
        <v>-421.2</v>
      </c>
      <c r="AD371" s="64">
        <f t="shared" si="69"/>
        <v>0</v>
      </c>
    </row>
    <row r="372" spans="1:30" x14ac:dyDescent="0.3">
      <c r="A372" s="92">
        <v>45747</v>
      </c>
      <c r="B372" s="93" t="s">
        <v>171</v>
      </c>
      <c r="C372" s="92"/>
      <c r="D372" s="94" t="s">
        <v>343</v>
      </c>
      <c r="E372" s="95">
        <v>-478.5</v>
      </c>
      <c r="F372" s="90"/>
      <c r="G372" s="129">
        <f t="shared" si="70"/>
        <v>30566.409999999974</v>
      </c>
      <c r="H372" s="72">
        <f t="shared" si="77"/>
        <v>-23.925000000000001</v>
      </c>
      <c r="I372" s="72">
        <f t="shared" si="77"/>
        <v>-23.925000000000001</v>
      </c>
      <c r="J372" s="72">
        <f t="shared" si="77"/>
        <v>-23.925000000000001</v>
      </c>
      <c r="K372" s="72">
        <f t="shared" si="77"/>
        <v>-23.925000000000001</v>
      </c>
      <c r="L372" s="72">
        <f t="shared" si="77"/>
        <v>-23.925000000000001</v>
      </c>
      <c r="M372" s="72">
        <f t="shared" si="77"/>
        <v>-23.925000000000001</v>
      </c>
      <c r="N372" s="72">
        <f t="shared" si="77"/>
        <v>-23.925000000000001</v>
      </c>
      <c r="O372" s="72">
        <f t="shared" si="77"/>
        <v>-23.925000000000001</v>
      </c>
      <c r="P372" s="72">
        <f t="shared" si="77"/>
        <v>-23.925000000000001</v>
      </c>
      <c r="Q372" s="72">
        <f t="shared" si="77"/>
        <v>-23.925000000000001</v>
      </c>
      <c r="R372" s="72">
        <f t="shared" si="77"/>
        <v>-23.925000000000001</v>
      </c>
      <c r="S372" s="72">
        <f t="shared" si="77"/>
        <v>-23.925000000000001</v>
      </c>
      <c r="T372" s="72">
        <f t="shared" si="77"/>
        <v>-23.925000000000001</v>
      </c>
      <c r="U372" s="72">
        <f t="shared" si="77"/>
        <v>-23.925000000000001</v>
      </c>
      <c r="V372" s="72">
        <f t="shared" si="77"/>
        <v>-23.925000000000001</v>
      </c>
      <c r="W372" s="72">
        <f t="shared" si="77"/>
        <v>-23.925000000000001</v>
      </c>
      <c r="X372" s="72">
        <f t="shared" si="76"/>
        <v>-23.925000000000001</v>
      </c>
      <c r="Y372" s="72">
        <f t="shared" si="76"/>
        <v>-23.925000000000001</v>
      </c>
      <c r="Z372" s="72">
        <f t="shared" si="76"/>
        <v>-23.925000000000001</v>
      </c>
      <c r="AA372" s="72">
        <f t="shared" si="76"/>
        <v>-23.925000000000001</v>
      </c>
      <c r="AB372" s="72"/>
      <c r="AC372" s="73">
        <f t="shared" si="78"/>
        <v>-478.50000000000017</v>
      </c>
      <c r="AD372" s="64">
        <f t="shared" si="69"/>
        <v>0</v>
      </c>
    </row>
    <row r="373" spans="1:30" x14ac:dyDescent="0.3">
      <c r="A373" s="92">
        <v>45747</v>
      </c>
      <c r="B373" s="93" t="s">
        <v>171</v>
      </c>
      <c r="C373" s="92"/>
      <c r="D373" s="94" t="s">
        <v>343</v>
      </c>
      <c r="E373" s="95">
        <v>-529.1</v>
      </c>
      <c r="F373" s="90"/>
      <c r="G373" s="129">
        <f t="shared" si="70"/>
        <v>30037.309999999976</v>
      </c>
      <c r="H373" s="72">
        <f t="shared" si="77"/>
        <v>-26.455000000000002</v>
      </c>
      <c r="I373" s="72">
        <f t="shared" si="77"/>
        <v>-26.455000000000002</v>
      </c>
      <c r="J373" s="72">
        <f t="shared" si="77"/>
        <v>-26.455000000000002</v>
      </c>
      <c r="K373" s="72">
        <f t="shared" si="77"/>
        <v>-26.455000000000002</v>
      </c>
      <c r="L373" s="72">
        <f t="shared" si="77"/>
        <v>-26.455000000000002</v>
      </c>
      <c r="M373" s="72">
        <f t="shared" si="77"/>
        <v>-26.455000000000002</v>
      </c>
      <c r="N373" s="72">
        <f t="shared" si="77"/>
        <v>-26.455000000000002</v>
      </c>
      <c r="O373" s="72">
        <f t="shared" si="77"/>
        <v>-26.455000000000002</v>
      </c>
      <c r="P373" s="72">
        <f t="shared" si="77"/>
        <v>-26.455000000000002</v>
      </c>
      <c r="Q373" s="72">
        <f t="shared" si="77"/>
        <v>-26.455000000000002</v>
      </c>
      <c r="R373" s="72">
        <f t="shared" si="77"/>
        <v>-26.455000000000002</v>
      </c>
      <c r="S373" s="72">
        <f t="shared" si="77"/>
        <v>-26.455000000000002</v>
      </c>
      <c r="T373" s="72">
        <f t="shared" si="77"/>
        <v>-26.455000000000002</v>
      </c>
      <c r="U373" s="72">
        <f t="shared" si="77"/>
        <v>-26.455000000000002</v>
      </c>
      <c r="V373" s="72">
        <f t="shared" si="77"/>
        <v>-26.455000000000002</v>
      </c>
      <c r="W373" s="72">
        <f t="shared" si="77"/>
        <v>-26.455000000000002</v>
      </c>
      <c r="X373" s="72">
        <f t="shared" si="76"/>
        <v>-26.455000000000002</v>
      </c>
      <c r="Y373" s="72">
        <f t="shared" si="76"/>
        <v>-26.455000000000002</v>
      </c>
      <c r="Z373" s="72">
        <f t="shared" si="76"/>
        <v>-26.455000000000002</v>
      </c>
      <c r="AA373" s="72">
        <f t="shared" si="76"/>
        <v>-26.455000000000002</v>
      </c>
      <c r="AB373" s="72"/>
      <c r="AC373" s="73">
        <f t="shared" si="78"/>
        <v>-529.09999999999991</v>
      </c>
      <c r="AD373" s="64">
        <f t="shared" si="69"/>
        <v>0</v>
      </c>
    </row>
    <row r="374" spans="1:30" x14ac:dyDescent="0.3">
      <c r="A374" s="92">
        <v>45747</v>
      </c>
      <c r="B374" s="93" t="s">
        <v>171</v>
      </c>
      <c r="C374" s="92"/>
      <c r="D374" s="94" t="s">
        <v>344</v>
      </c>
      <c r="E374" s="95">
        <v>-569.14</v>
      </c>
      <c r="F374" s="90"/>
      <c r="G374" s="129">
        <f t="shared" si="70"/>
        <v>29468.169999999976</v>
      </c>
      <c r="H374" s="72">
        <f t="shared" si="77"/>
        <v>-28.457000000000001</v>
      </c>
      <c r="I374" s="72">
        <f t="shared" si="77"/>
        <v>-28.457000000000001</v>
      </c>
      <c r="J374" s="72">
        <f t="shared" si="77"/>
        <v>-28.457000000000001</v>
      </c>
      <c r="K374" s="72">
        <f t="shared" si="77"/>
        <v>-28.457000000000001</v>
      </c>
      <c r="L374" s="72">
        <f t="shared" si="77"/>
        <v>-28.457000000000001</v>
      </c>
      <c r="M374" s="72">
        <f t="shared" si="77"/>
        <v>-28.457000000000001</v>
      </c>
      <c r="N374" s="72">
        <f t="shared" si="77"/>
        <v>-28.457000000000001</v>
      </c>
      <c r="O374" s="72">
        <f t="shared" si="77"/>
        <v>-28.457000000000001</v>
      </c>
      <c r="P374" s="72">
        <f t="shared" si="77"/>
        <v>-28.457000000000001</v>
      </c>
      <c r="Q374" s="72">
        <f t="shared" si="77"/>
        <v>-28.457000000000001</v>
      </c>
      <c r="R374" s="72">
        <f t="shared" si="77"/>
        <v>-28.457000000000001</v>
      </c>
      <c r="S374" s="72">
        <f t="shared" si="77"/>
        <v>-28.457000000000001</v>
      </c>
      <c r="T374" s="72">
        <f t="shared" si="77"/>
        <v>-28.457000000000001</v>
      </c>
      <c r="U374" s="72">
        <f t="shared" si="77"/>
        <v>-28.457000000000001</v>
      </c>
      <c r="V374" s="72">
        <f t="shared" si="77"/>
        <v>-28.457000000000001</v>
      </c>
      <c r="W374" s="72">
        <f t="shared" si="77"/>
        <v>-28.457000000000001</v>
      </c>
      <c r="X374" s="72">
        <f t="shared" si="76"/>
        <v>-28.457000000000001</v>
      </c>
      <c r="Y374" s="72">
        <f t="shared" si="76"/>
        <v>-28.457000000000001</v>
      </c>
      <c r="Z374" s="72">
        <f t="shared" si="76"/>
        <v>-28.457000000000001</v>
      </c>
      <c r="AA374" s="72">
        <f t="shared" si="76"/>
        <v>-28.457000000000001</v>
      </c>
      <c r="AB374" s="72"/>
      <c r="AC374" s="73">
        <f t="shared" si="78"/>
        <v>-569.14</v>
      </c>
      <c r="AD374" s="64">
        <f t="shared" si="69"/>
        <v>0</v>
      </c>
    </row>
    <row r="375" spans="1:30" x14ac:dyDescent="0.3">
      <c r="A375" s="92">
        <v>45747</v>
      </c>
      <c r="B375" s="93" t="s">
        <v>171</v>
      </c>
      <c r="C375" s="92"/>
      <c r="D375" s="94" t="s">
        <v>345</v>
      </c>
      <c r="E375" s="95">
        <v>-849.5</v>
      </c>
      <c r="F375" s="90"/>
      <c r="G375" s="129">
        <f t="shared" si="70"/>
        <v>28618.669999999976</v>
      </c>
      <c r="H375" s="72">
        <f t="shared" si="77"/>
        <v>-42.475000000000001</v>
      </c>
      <c r="I375" s="72">
        <f t="shared" si="77"/>
        <v>-42.475000000000001</v>
      </c>
      <c r="J375" s="72">
        <f t="shared" si="77"/>
        <v>-42.475000000000001</v>
      </c>
      <c r="K375" s="72">
        <f t="shared" si="77"/>
        <v>-42.475000000000001</v>
      </c>
      <c r="L375" s="72">
        <f t="shared" si="77"/>
        <v>-42.475000000000001</v>
      </c>
      <c r="M375" s="72">
        <f t="shared" si="77"/>
        <v>-42.475000000000001</v>
      </c>
      <c r="N375" s="72">
        <f t="shared" si="77"/>
        <v>-42.475000000000001</v>
      </c>
      <c r="O375" s="72">
        <f t="shared" si="77"/>
        <v>-42.475000000000001</v>
      </c>
      <c r="P375" s="72">
        <f t="shared" si="77"/>
        <v>-42.475000000000001</v>
      </c>
      <c r="Q375" s="72">
        <f t="shared" si="77"/>
        <v>-42.475000000000001</v>
      </c>
      <c r="R375" s="72">
        <f t="shared" si="77"/>
        <v>-42.475000000000001</v>
      </c>
      <c r="S375" s="72">
        <f t="shared" si="77"/>
        <v>-42.475000000000001</v>
      </c>
      <c r="T375" s="72">
        <f t="shared" si="77"/>
        <v>-42.475000000000001</v>
      </c>
      <c r="U375" s="72">
        <f t="shared" si="77"/>
        <v>-42.475000000000001</v>
      </c>
      <c r="V375" s="72">
        <f t="shared" si="77"/>
        <v>-42.475000000000001</v>
      </c>
      <c r="W375" s="72">
        <f t="shared" si="77"/>
        <v>-42.475000000000001</v>
      </c>
      <c r="X375" s="72">
        <f t="shared" si="76"/>
        <v>-42.475000000000001</v>
      </c>
      <c r="Y375" s="72">
        <f t="shared" si="76"/>
        <v>-42.475000000000001</v>
      </c>
      <c r="Z375" s="72">
        <f t="shared" si="76"/>
        <v>-42.475000000000001</v>
      </c>
      <c r="AA375" s="72">
        <f t="shared" si="76"/>
        <v>-42.475000000000001</v>
      </c>
      <c r="AB375" s="72"/>
      <c r="AC375" s="73">
        <f t="shared" si="78"/>
        <v>-849.50000000000023</v>
      </c>
      <c r="AD375" s="64">
        <f t="shared" si="69"/>
        <v>0</v>
      </c>
    </row>
    <row r="376" spans="1:30" x14ac:dyDescent="0.3">
      <c r="A376" s="92">
        <v>45730</v>
      </c>
      <c r="B376" s="93" t="s">
        <v>13</v>
      </c>
      <c r="C376" s="92"/>
      <c r="D376" s="55" t="s">
        <v>354</v>
      </c>
      <c r="E376" s="95">
        <v>1300</v>
      </c>
      <c r="F376" s="90"/>
      <c r="G376" s="129">
        <f t="shared" si="70"/>
        <v>29918.669999999976</v>
      </c>
      <c r="H376" s="72"/>
      <c r="I376" s="72"/>
      <c r="J376" s="72"/>
      <c r="K376" s="72"/>
      <c r="L376" s="72">
        <v>1300</v>
      </c>
      <c r="M376" s="72"/>
      <c r="N376" s="72"/>
      <c r="O376" s="72"/>
      <c r="P376" s="72"/>
      <c r="Q376" s="72"/>
      <c r="R376" s="72"/>
      <c r="S376" s="72"/>
      <c r="T376" s="72"/>
      <c r="U376" s="72"/>
      <c r="V376" s="72"/>
      <c r="W376" s="72"/>
      <c r="X376" s="72"/>
      <c r="Y376" s="72"/>
      <c r="Z376" s="72"/>
      <c r="AA376" s="72"/>
      <c r="AB376" s="72"/>
      <c r="AC376" s="73">
        <f t="shared" si="78"/>
        <v>1300</v>
      </c>
      <c r="AD376" s="64">
        <f t="shared" si="69"/>
        <v>0</v>
      </c>
    </row>
    <row r="377" spans="1:30" x14ac:dyDescent="0.3">
      <c r="A377" s="92">
        <v>45730</v>
      </c>
      <c r="B377" s="93" t="s">
        <v>13</v>
      </c>
      <c r="C377" s="92"/>
      <c r="D377" s="55" t="s">
        <v>354</v>
      </c>
      <c r="E377" s="95">
        <v>1300</v>
      </c>
      <c r="F377" s="90"/>
      <c r="G377" s="129">
        <f t="shared" si="70"/>
        <v>31218.669999999976</v>
      </c>
      <c r="H377" s="72"/>
      <c r="I377" s="72"/>
      <c r="J377" s="72"/>
      <c r="K377" s="72">
        <v>1300</v>
      </c>
      <c r="L377" s="72"/>
      <c r="M377" s="72"/>
      <c r="N377" s="72"/>
      <c r="O377" s="72"/>
      <c r="P377" s="72"/>
      <c r="Q377" s="72"/>
      <c r="R377" s="72"/>
      <c r="S377" s="72"/>
      <c r="T377" s="72"/>
      <c r="U377" s="72"/>
      <c r="V377" s="72"/>
      <c r="W377" s="72"/>
      <c r="X377" s="72"/>
      <c r="Y377" s="72"/>
      <c r="Z377" s="72"/>
      <c r="AA377" s="72"/>
      <c r="AB377" s="72"/>
      <c r="AC377" s="73">
        <f t="shared" si="78"/>
        <v>1300</v>
      </c>
      <c r="AD377" s="64">
        <f t="shared" si="69"/>
        <v>0</v>
      </c>
    </row>
    <row r="378" spans="1:30" x14ac:dyDescent="0.3">
      <c r="A378" s="92">
        <v>45730</v>
      </c>
      <c r="B378" s="93" t="s">
        <v>13</v>
      </c>
      <c r="C378" s="92"/>
      <c r="D378" s="55" t="s">
        <v>354</v>
      </c>
      <c r="E378" s="95">
        <v>1300</v>
      </c>
      <c r="F378" s="90"/>
      <c r="G378" s="129">
        <f t="shared" si="70"/>
        <v>32518.669999999976</v>
      </c>
      <c r="H378" s="72"/>
      <c r="I378" s="72"/>
      <c r="J378" s="72"/>
      <c r="K378" s="72"/>
      <c r="L378" s="72"/>
      <c r="M378" s="72"/>
      <c r="N378" s="72">
        <v>1300</v>
      </c>
      <c r="O378" s="72"/>
      <c r="P378" s="72"/>
      <c r="Q378" s="72"/>
      <c r="R378" s="72"/>
      <c r="S378" s="72"/>
      <c r="T378" s="72"/>
      <c r="U378" s="72"/>
      <c r="V378" s="72"/>
      <c r="W378" s="72"/>
      <c r="X378" s="72"/>
      <c r="Y378" s="72"/>
      <c r="Z378" s="72"/>
      <c r="AA378" s="72"/>
      <c r="AB378" s="72"/>
      <c r="AC378" s="73">
        <f t="shared" si="78"/>
        <v>1300</v>
      </c>
      <c r="AD378" s="64">
        <f t="shared" si="69"/>
        <v>0</v>
      </c>
    </row>
    <row r="379" spans="1:30" x14ac:dyDescent="0.3">
      <c r="A379" s="92">
        <v>45730</v>
      </c>
      <c r="B379" s="93" t="s">
        <v>13</v>
      </c>
      <c r="C379" s="92"/>
      <c r="D379" s="55" t="s">
        <v>354</v>
      </c>
      <c r="E379" s="95">
        <v>1300</v>
      </c>
      <c r="F379" s="90"/>
      <c r="G379" s="129">
        <f t="shared" si="70"/>
        <v>33818.669999999976</v>
      </c>
      <c r="H379" s="72"/>
      <c r="I379" s="72"/>
      <c r="J379" s="72"/>
      <c r="K379" s="72"/>
      <c r="L379" s="72"/>
      <c r="M379" s="72"/>
      <c r="N379" s="72"/>
      <c r="O379" s="72"/>
      <c r="P379" s="72"/>
      <c r="Q379" s="72"/>
      <c r="R379" s="72">
        <v>1300</v>
      </c>
      <c r="S379" s="72"/>
      <c r="T379" s="72"/>
      <c r="U379" s="72"/>
      <c r="V379" s="72"/>
      <c r="W379" s="72"/>
      <c r="X379" s="72"/>
      <c r="Y379" s="72"/>
      <c r="Z379" s="72"/>
      <c r="AA379" s="72"/>
      <c r="AB379" s="72"/>
      <c r="AC379" s="73">
        <f t="shared" si="78"/>
        <v>1300</v>
      </c>
      <c r="AD379" s="64">
        <f t="shared" si="69"/>
        <v>0</v>
      </c>
    </row>
    <row r="380" spans="1:30" x14ac:dyDescent="0.3">
      <c r="A380" s="92">
        <v>45730</v>
      </c>
      <c r="B380" s="93" t="s">
        <v>13</v>
      </c>
      <c r="C380" s="92"/>
      <c r="D380" s="55" t="s">
        <v>354</v>
      </c>
      <c r="E380" s="95">
        <v>1300</v>
      </c>
      <c r="F380" s="90"/>
      <c r="G380" s="129">
        <f t="shared" si="70"/>
        <v>35118.669999999976</v>
      </c>
      <c r="H380" s="72"/>
      <c r="I380" s="72"/>
      <c r="J380" s="72"/>
      <c r="K380" s="72"/>
      <c r="L380" s="72"/>
      <c r="M380" s="72"/>
      <c r="N380" s="72"/>
      <c r="O380" s="72"/>
      <c r="P380" s="72"/>
      <c r="Q380" s="72"/>
      <c r="R380" s="72"/>
      <c r="S380" s="72"/>
      <c r="T380" s="72"/>
      <c r="U380" s="72">
        <v>1300</v>
      </c>
      <c r="V380" s="72"/>
      <c r="W380" s="72"/>
      <c r="X380" s="72"/>
      <c r="Y380" s="72"/>
      <c r="Z380" s="72"/>
      <c r="AA380" s="72"/>
      <c r="AB380" s="72"/>
      <c r="AC380" s="73">
        <f t="shared" si="78"/>
        <v>1300</v>
      </c>
      <c r="AD380" s="64">
        <f t="shared" si="69"/>
        <v>0</v>
      </c>
    </row>
    <row r="381" spans="1:30" x14ac:dyDescent="0.3">
      <c r="A381" s="92">
        <v>45730</v>
      </c>
      <c r="B381" s="93" t="s">
        <v>13</v>
      </c>
      <c r="C381" s="92"/>
      <c r="D381" s="55" t="s">
        <v>354</v>
      </c>
      <c r="E381" s="95">
        <v>1300</v>
      </c>
      <c r="F381" s="90"/>
      <c r="G381" s="129">
        <f t="shared" si="70"/>
        <v>36418.669999999976</v>
      </c>
      <c r="H381" s="72"/>
      <c r="I381" s="72"/>
      <c r="J381" s="72"/>
      <c r="K381" s="72"/>
      <c r="L381" s="72"/>
      <c r="M381" s="72"/>
      <c r="N381" s="72"/>
      <c r="O381" s="72"/>
      <c r="P381" s="72"/>
      <c r="Q381" s="72">
        <v>1300</v>
      </c>
      <c r="R381" s="72"/>
      <c r="S381" s="72"/>
      <c r="T381" s="72"/>
      <c r="U381" s="72"/>
      <c r="V381" s="72"/>
      <c r="W381" s="72"/>
      <c r="X381" s="72"/>
      <c r="Y381" s="72"/>
      <c r="Z381" s="72"/>
      <c r="AA381" s="72"/>
      <c r="AB381" s="72"/>
      <c r="AC381" s="73">
        <f t="shared" si="78"/>
        <v>1300</v>
      </c>
      <c r="AD381" s="64">
        <f t="shared" si="69"/>
        <v>0</v>
      </c>
    </row>
    <row r="382" spans="1:30" x14ac:dyDescent="0.3">
      <c r="A382" s="92">
        <v>45730</v>
      </c>
      <c r="B382" s="93" t="s">
        <v>13</v>
      </c>
      <c r="C382" s="92"/>
      <c r="D382" s="55" t="s">
        <v>354</v>
      </c>
      <c r="E382" s="95">
        <v>1300</v>
      </c>
      <c r="F382" s="90"/>
      <c r="G382" s="129">
        <f t="shared" si="70"/>
        <v>37718.669999999976</v>
      </c>
      <c r="H382" s="72"/>
      <c r="I382" s="72"/>
      <c r="J382" s="72"/>
      <c r="K382" s="72"/>
      <c r="L382" s="72"/>
      <c r="M382" s="72"/>
      <c r="N382" s="72"/>
      <c r="O382" s="72">
        <v>1300</v>
      </c>
      <c r="P382" s="72"/>
      <c r="Q382" s="72"/>
      <c r="R382" s="72"/>
      <c r="S382" s="72"/>
      <c r="T382" s="72"/>
      <c r="U382" s="72"/>
      <c r="V382" s="72"/>
      <c r="W382" s="72"/>
      <c r="X382" s="72"/>
      <c r="Y382" s="72"/>
      <c r="Z382" s="72"/>
      <c r="AA382" s="72"/>
      <c r="AB382" s="72"/>
      <c r="AC382" s="73">
        <f t="shared" si="78"/>
        <v>1300</v>
      </c>
      <c r="AD382" s="64">
        <f t="shared" si="69"/>
        <v>0</v>
      </c>
    </row>
    <row r="383" spans="1:30" x14ac:dyDescent="0.3">
      <c r="A383" s="92">
        <v>45730</v>
      </c>
      <c r="B383" s="93" t="s">
        <v>13</v>
      </c>
      <c r="C383" s="92"/>
      <c r="D383" s="55" t="s">
        <v>354</v>
      </c>
      <c r="E383" s="95">
        <v>1300</v>
      </c>
      <c r="F383" s="90"/>
      <c r="G383" s="129">
        <f t="shared" si="70"/>
        <v>39018.669999999976</v>
      </c>
      <c r="H383" s="72"/>
      <c r="I383" s="72"/>
      <c r="J383" s="72"/>
      <c r="K383" s="72"/>
      <c r="L383" s="72"/>
      <c r="M383" s="72"/>
      <c r="N383" s="72"/>
      <c r="O383" s="72"/>
      <c r="P383" s="72"/>
      <c r="Q383" s="72"/>
      <c r="R383" s="72"/>
      <c r="S383" s="72">
        <v>1300</v>
      </c>
      <c r="T383" s="72"/>
      <c r="U383" s="72"/>
      <c r="V383" s="72"/>
      <c r="W383" s="72"/>
      <c r="X383" s="72"/>
      <c r="Y383" s="72"/>
      <c r="Z383" s="72"/>
      <c r="AA383" s="72"/>
      <c r="AB383" s="72"/>
      <c r="AC383" s="73">
        <f t="shared" si="78"/>
        <v>1300</v>
      </c>
      <c r="AD383" s="64">
        <f t="shared" si="69"/>
        <v>0</v>
      </c>
    </row>
    <row r="384" spans="1:30" x14ac:dyDescent="0.3">
      <c r="A384" s="92">
        <v>45726</v>
      </c>
      <c r="B384" s="96">
        <v>1695</v>
      </c>
      <c r="C384" s="92"/>
      <c r="D384" s="156" t="s">
        <v>327</v>
      </c>
      <c r="E384" s="95">
        <v>-1092.72</v>
      </c>
      <c r="F384" s="90"/>
      <c r="G384" s="129">
        <f t="shared" si="70"/>
        <v>37925.949999999975</v>
      </c>
      <c r="H384" s="72">
        <f t="shared" ref="H384:W385" si="79">$E384/20</f>
        <v>-54.636000000000003</v>
      </c>
      <c r="I384" s="72">
        <f t="shared" si="79"/>
        <v>-54.636000000000003</v>
      </c>
      <c r="J384" s="72">
        <f t="shared" si="79"/>
        <v>-54.636000000000003</v>
      </c>
      <c r="K384" s="72">
        <f t="shared" si="79"/>
        <v>-54.636000000000003</v>
      </c>
      <c r="L384" s="72">
        <f t="shared" si="79"/>
        <v>-54.636000000000003</v>
      </c>
      <c r="M384" s="72">
        <f t="shared" si="79"/>
        <v>-54.636000000000003</v>
      </c>
      <c r="N384" s="72">
        <f t="shared" si="79"/>
        <v>-54.636000000000003</v>
      </c>
      <c r="O384" s="72">
        <f t="shared" si="79"/>
        <v>-54.636000000000003</v>
      </c>
      <c r="P384" s="72">
        <f t="shared" si="79"/>
        <v>-54.636000000000003</v>
      </c>
      <c r="Q384" s="72">
        <f t="shared" si="79"/>
        <v>-54.636000000000003</v>
      </c>
      <c r="R384" s="72">
        <f t="shared" si="79"/>
        <v>-54.636000000000003</v>
      </c>
      <c r="S384" s="72">
        <f t="shared" si="79"/>
        <v>-54.636000000000003</v>
      </c>
      <c r="T384" s="72">
        <f t="shared" si="79"/>
        <v>-54.636000000000003</v>
      </c>
      <c r="U384" s="72">
        <f t="shared" si="79"/>
        <v>-54.636000000000003</v>
      </c>
      <c r="V384" s="72">
        <f t="shared" si="79"/>
        <v>-54.636000000000003</v>
      </c>
      <c r="W384" s="72">
        <f t="shared" si="79"/>
        <v>-54.636000000000003</v>
      </c>
      <c r="X384" s="72">
        <f t="shared" ref="X384:AA385" si="80">$E384/20</f>
        <v>-54.636000000000003</v>
      </c>
      <c r="Y384" s="72">
        <f t="shared" si="80"/>
        <v>-54.636000000000003</v>
      </c>
      <c r="Z384" s="72">
        <f t="shared" si="80"/>
        <v>-54.636000000000003</v>
      </c>
      <c r="AA384" s="72">
        <f t="shared" si="80"/>
        <v>-54.636000000000003</v>
      </c>
      <c r="AB384" s="72"/>
      <c r="AC384" s="73">
        <f t="shared" si="78"/>
        <v>-1092.7199999999998</v>
      </c>
      <c r="AD384" s="64">
        <f t="shared" si="69"/>
        <v>0</v>
      </c>
    </row>
    <row r="385" spans="1:38" x14ac:dyDescent="0.3">
      <c r="A385" s="92">
        <v>45726</v>
      </c>
      <c r="B385" s="96">
        <v>1696</v>
      </c>
      <c r="C385" s="92"/>
      <c r="D385" s="156" t="s">
        <v>328</v>
      </c>
      <c r="E385" s="95">
        <v>-1146.56</v>
      </c>
      <c r="F385" s="90"/>
      <c r="G385" s="129">
        <f t="shared" si="70"/>
        <v>36779.389999999978</v>
      </c>
      <c r="H385" s="72">
        <f t="shared" si="79"/>
        <v>-57.327999999999996</v>
      </c>
      <c r="I385" s="72">
        <f t="shared" si="79"/>
        <v>-57.327999999999996</v>
      </c>
      <c r="J385" s="72">
        <f t="shared" si="79"/>
        <v>-57.327999999999996</v>
      </c>
      <c r="K385" s="72">
        <f t="shared" si="79"/>
        <v>-57.327999999999996</v>
      </c>
      <c r="L385" s="72">
        <f t="shared" si="79"/>
        <v>-57.327999999999996</v>
      </c>
      <c r="M385" s="72">
        <f t="shared" si="79"/>
        <v>-57.327999999999996</v>
      </c>
      <c r="N385" s="72">
        <f t="shared" si="79"/>
        <v>-57.327999999999996</v>
      </c>
      <c r="O385" s="72">
        <f t="shared" si="79"/>
        <v>-57.327999999999996</v>
      </c>
      <c r="P385" s="72">
        <f t="shared" si="79"/>
        <v>-57.327999999999996</v>
      </c>
      <c r="Q385" s="72">
        <f t="shared" si="79"/>
        <v>-57.327999999999996</v>
      </c>
      <c r="R385" s="72">
        <f t="shared" si="79"/>
        <v>-57.327999999999996</v>
      </c>
      <c r="S385" s="72">
        <f t="shared" si="79"/>
        <v>-57.327999999999996</v>
      </c>
      <c r="T385" s="72">
        <f t="shared" si="79"/>
        <v>-57.327999999999996</v>
      </c>
      <c r="U385" s="72">
        <f t="shared" si="79"/>
        <v>-57.327999999999996</v>
      </c>
      <c r="V385" s="72">
        <f t="shared" si="79"/>
        <v>-57.327999999999996</v>
      </c>
      <c r="W385" s="72">
        <f t="shared" si="79"/>
        <v>-57.327999999999996</v>
      </c>
      <c r="X385" s="72">
        <f t="shared" si="80"/>
        <v>-57.327999999999996</v>
      </c>
      <c r="Y385" s="72">
        <f t="shared" si="80"/>
        <v>-57.327999999999996</v>
      </c>
      <c r="Z385" s="72">
        <f t="shared" si="80"/>
        <v>-57.327999999999996</v>
      </c>
      <c r="AA385" s="72">
        <f t="shared" si="80"/>
        <v>-57.327999999999996</v>
      </c>
      <c r="AB385" s="72"/>
      <c r="AC385" s="73">
        <f t="shared" si="78"/>
        <v>-1146.5599999999997</v>
      </c>
      <c r="AD385" s="64">
        <f t="shared" si="69"/>
        <v>0</v>
      </c>
    </row>
    <row r="386" spans="1:38" x14ac:dyDescent="0.3">
      <c r="A386" s="92">
        <v>45733</v>
      </c>
      <c r="B386" s="93" t="s">
        <v>13</v>
      </c>
      <c r="C386" s="92"/>
      <c r="D386" s="55" t="s">
        <v>354</v>
      </c>
      <c r="E386" s="95">
        <v>1300</v>
      </c>
      <c r="F386" s="90"/>
      <c r="G386" s="129">
        <f t="shared" si="70"/>
        <v>38079.389999999978</v>
      </c>
      <c r="H386" s="72">
        <v>1300</v>
      </c>
      <c r="I386" s="72"/>
      <c r="J386" s="72"/>
      <c r="K386" s="72"/>
      <c r="L386" s="72"/>
      <c r="M386" s="72"/>
      <c r="N386" s="72"/>
      <c r="O386" s="72"/>
      <c r="P386" s="72"/>
      <c r="Q386" s="72"/>
      <c r="R386" s="72"/>
      <c r="S386" s="72"/>
      <c r="T386" s="72"/>
      <c r="U386" s="72"/>
      <c r="V386" s="72"/>
      <c r="W386" s="72"/>
      <c r="X386" s="72"/>
      <c r="Y386" s="72"/>
      <c r="Z386" s="72"/>
      <c r="AA386" s="72"/>
      <c r="AB386" s="72"/>
      <c r="AC386" s="73">
        <f t="shared" si="78"/>
        <v>1300</v>
      </c>
      <c r="AD386" s="64">
        <f t="shared" si="69"/>
        <v>0</v>
      </c>
    </row>
    <row r="387" spans="1:38" x14ac:dyDescent="0.3">
      <c r="A387" s="92">
        <v>45736</v>
      </c>
      <c r="B387" s="93" t="s">
        <v>171</v>
      </c>
      <c r="C387" s="92"/>
      <c r="D387" s="156" t="s">
        <v>347</v>
      </c>
      <c r="E387" s="95">
        <v>-1672</v>
      </c>
      <c r="F387" s="90"/>
      <c r="G387" s="129">
        <f t="shared" si="70"/>
        <v>36407.389999999978</v>
      </c>
      <c r="H387" s="72">
        <f t="shared" ref="H387:AA387" si="81">$E387/20</f>
        <v>-83.6</v>
      </c>
      <c r="I387" s="72">
        <f t="shared" si="81"/>
        <v>-83.6</v>
      </c>
      <c r="J387" s="72">
        <f t="shared" si="81"/>
        <v>-83.6</v>
      </c>
      <c r="K387" s="72">
        <f t="shared" si="81"/>
        <v>-83.6</v>
      </c>
      <c r="L387" s="72">
        <f t="shared" si="81"/>
        <v>-83.6</v>
      </c>
      <c r="M387" s="72">
        <f t="shared" si="81"/>
        <v>-83.6</v>
      </c>
      <c r="N387" s="72">
        <f t="shared" si="81"/>
        <v>-83.6</v>
      </c>
      <c r="O387" s="72">
        <f t="shared" si="81"/>
        <v>-83.6</v>
      </c>
      <c r="P387" s="72">
        <f t="shared" si="81"/>
        <v>-83.6</v>
      </c>
      <c r="Q387" s="72">
        <f t="shared" si="81"/>
        <v>-83.6</v>
      </c>
      <c r="R387" s="72">
        <f t="shared" si="81"/>
        <v>-83.6</v>
      </c>
      <c r="S387" s="72">
        <f t="shared" si="81"/>
        <v>-83.6</v>
      </c>
      <c r="T387" s="72">
        <f t="shared" si="81"/>
        <v>-83.6</v>
      </c>
      <c r="U387" s="72">
        <f t="shared" si="81"/>
        <v>-83.6</v>
      </c>
      <c r="V387" s="72">
        <f t="shared" si="81"/>
        <v>-83.6</v>
      </c>
      <c r="W387" s="72">
        <f t="shared" si="81"/>
        <v>-83.6</v>
      </c>
      <c r="X387" s="72">
        <f t="shared" si="81"/>
        <v>-83.6</v>
      </c>
      <c r="Y387" s="72">
        <f t="shared" si="81"/>
        <v>-83.6</v>
      </c>
      <c r="Z387" s="72">
        <f t="shared" si="81"/>
        <v>-83.6</v>
      </c>
      <c r="AA387" s="72">
        <f t="shared" si="81"/>
        <v>-83.6</v>
      </c>
      <c r="AB387" s="72"/>
      <c r="AC387" s="73">
        <f t="shared" si="78"/>
        <v>-1671.9999999999995</v>
      </c>
      <c r="AD387" s="64">
        <f t="shared" si="69"/>
        <v>0</v>
      </c>
    </row>
    <row r="388" spans="1:38" x14ac:dyDescent="0.3">
      <c r="A388" s="92">
        <v>45740</v>
      </c>
      <c r="B388" s="93" t="s">
        <v>13</v>
      </c>
      <c r="C388" s="92"/>
      <c r="D388" s="55" t="s">
        <v>354</v>
      </c>
      <c r="E388" s="95">
        <v>1300</v>
      </c>
      <c r="F388" s="90"/>
      <c r="G388" s="129">
        <f t="shared" si="70"/>
        <v>37707.389999999978</v>
      </c>
      <c r="H388" s="72"/>
      <c r="I388" s="72"/>
      <c r="J388" s="72"/>
      <c r="K388" s="72"/>
      <c r="L388" s="72"/>
      <c r="M388" s="72"/>
      <c r="N388" s="72"/>
      <c r="O388" s="72"/>
      <c r="P388" s="72"/>
      <c r="Q388" s="72"/>
      <c r="R388" s="72"/>
      <c r="S388" s="72"/>
      <c r="T388" s="72"/>
      <c r="U388" s="72"/>
      <c r="V388" s="72"/>
      <c r="W388" s="72"/>
      <c r="X388" s="72">
        <v>1300</v>
      </c>
      <c r="Y388" s="72"/>
      <c r="Z388" s="72"/>
      <c r="AA388" s="72"/>
      <c r="AB388" s="72"/>
      <c r="AC388" s="73">
        <f t="shared" si="78"/>
        <v>1300</v>
      </c>
      <c r="AD388" s="64">
        <f t="shared" si="69"/>
        <v>0</v>
      </c>
    </row>
    <row r="389" spans="1:38" x14ac:dyDescent="0.3">
      <c r="A389" s="92">
        <v>45740</v>
      </c>
      <c r="B389" s="93" t="s">
        <v>13</v>
      </c>
      <c r="C389" s="92"/>
      <c r="D389" s="55" t="s">
        <v>354</v>
      </c>
      <c r="E389" s="95">
        <v>1300</v>
      </c>
      <c r="F389" s="90"/>
      <c r="G389" s="129">
        <f t="shared" si="70"/>
        <v>39007.389999999978</v>
      </c>
      <c r="H389" s="72"/>
      <c r="I389" s="72"/>
      <c r="J389" s="72"/>
      <c r="K389" s="72"/>
      <c r="L389" s="72"/>
      <c r="M389" s="72"/>
      <c r="N389" s="72"/>
      <c r="O389" s="72"/>
      <c r="P389" s="72"/>
      <c r="Q389" s="72"/>
      <c r="R389" s="72"/>
      <c r="S389" s="72"/>
      <c r="T389" s="72"/>
      <c r="U389" s="72"/>
      <c r="V389" s="72">
        <v>1300</v>
      </c>
      <c r="W389" s="72"/>
      <c r="X389" s="72"/>
      <c r="Y389" s="72"/>
      <c r="Z389" s="72"/>
      <c r="AA389" s="72"/>
      <c r="AB389" s="72"/>
      <c r="AC389" s="73">
        <f t="shared" si="78"/>
        <v>1300</v>
      </c>
      <c r="AD389" s="64">
        <f t="shared" si="69"/>
        <v>0</v>
      </c>
    </row>
    <row r="390" spans="1:38" x14ac:dyDescent="0.3">
      <c r="A390" s="92">
        <v>45740</v>
      </c>
      <c r="B390" s="93" t="s">
        <v>13</v>
      </c>
      <c r="C390" s="92"/>
      <c r="D390" s="55" t="s">
        <v>354</v>
      </c>
      <c r="E390" s="95">
        <v>1300</v>
      </c>
      <c r="F390" s="90"/>
      <c r="G390" s="129">
        <f t="shared" si="70"/>
        <v>40307.389999999978</v>
      </c>
      <c r="H390" s="72"/>
      <c r="I390" s="72"/>
      <c r="J390" s="72"/>
      <c r="K390" s="72"/>
      <c r="L390" s="72"/>
      <c r="M390" s="72"/>
      <c r="N390" s="72"/>
      <c r="O390" s="72"/>
      <c r="P390" s="72"/>
      <c r="Q390" s="72"/>
      <c r="R390" s="72"/>
      <c r="S390" s="72"/>
      <c r="T390" s="72"/>
      <c r="U390" s="72"/>
      <c r="V390" s="72"/>
      <c r="W390" s="72"/>
      <c r="X390" s="72"/>
      <c r="Y390" s="72"/>
      <c r="Z390" s="72">
        <v>1300</v>
      </c>
      <c r="AA390" s="72"/>
      <c r="AB390" s="72"/>
      <c r="AC390" s="73">
        <f t="shared" si="78"/>
        <v>1300</v>
      </c>
      <c r="AD390" s="64">
        <f t="shared" si="69"/>
        <v>0</v>
      </c>
    </row>
    <row r="391" spans="1:38" x14ac:dyDescent="0.3">
      <c r="A391" s="92">
        <v>45740</v>
      </c>
      <c r="B391" s="93" t="s">
        <v>13</v>
      </c>
      <c r="C391" s="92"/>
      <c r="D391" s="55" t="s">
        <v>354</v>
      </c>
      <c r="E391" s="95">
        <v>1300</v>
      </c>
      <c r="G391" s="129">
        <f t="shared" si="70"/>
        <v>41607.389999999978</v>
      </c>
      <c r="H391" s="72"/>
      <c r="I391" s="72"/>
      <c r="J391" s="72"/>
      <c r="K391" s="72"/>
      <c r="L391" s="72"/>
      <c r="M391" s="72"/>
      <c r="N391" s="72"/>
      <c r="O391" s="72"/>
      <c r="P391" s="72"/>
      <c r="Q391" s="72"/>
      <c r="R391" s="72"/>
      <c r="S391" s="72"/>
      <c r="T391" s="72"/>
      <c r="U391" s="72"/>
      <c r="V391" s="72"/>
      <c r="W391" s="72">
        <v>1300</v>
      </c>
      <c r="X391" s="72"/>
      <c r="Y391" s="72"/>
      <c r="Z391" s="72"/>
      <c r="AA391" s="72"/>
      <c r="AB391" s="72"/>
      <c r="AC391" s="73">
        <f t="shared" si="78"/>
        <v>1300</v>
      </c>
      <c r="AD391" s="64">
        <f t="shared" ref="AD391:AD455" si="82">AC391-E391</f>
        <v>0</v>
      </c>
    </row>
    <row r="392" spans="1:38" x14ac:dyDescent="0.3">
      <c r="A392" s="92">
        <v>45740</v>
      </c>
      <c r="B392" s="93" t="s">
        <v>13</v>
      </c>
      <c r="C392" s="92"/>
      <c r="D392" s="55" t="s">
        <v>354</v>
      </c>
      <c r="E392" s="95">
        <v>1300</v>
      </c>
      <c r="G392" s="129">
        <f t="shared" ref="G392:G455" si="83">+G391+E392</f>
        <v>42907.389999999978</v>
      </c>
      <c r="H392" s="72"/>
      <c r="I392" s="72"/>
      <c r="J392" s="72"/>
      <c r="K392" s="72"/>
      <c r="L392" s="72"/>
      <c r="M392" s="72"/>
      <c r="N392" s="72"/>
      <c r="O392" s="72"/>
      <c r="P392" s="72"/>
      <c r="Q392" s="72"/>
      <c r="R392" s="72"/>
      <c r="S392" s="72"/>
      <c r="T392" s="72"/>
      <c r="U392" s="72"/>
      <c r="V392" s="72"/>
      <c r="W392" s="72"/>
      <c r="X392" s="72"/>
      <c r="Y392" s="72">
        <v>1300</v>
      </c>
      <c r="Z392" s="72"/>
      <c r="AA392" s="72"/>
      <c r="AB392" s="72"/>
      <c r="AC392" s="73">
        <f t="shared" si="78"/>
        <v>1300</v>
      </c>
      <c r="AD392" s="64">
        <f t="shared" si="82"/>
        <v>0</v>
      </c>
    </row>
    <row r="393" spans="1:38" x14ac:dyDescent="0.3">
      <c r="A393" s="92">
        <v>45740</v>
      </c>
      <c r="B393" s="93" t="s">
        <v>13</v>
      </c>
      <c r="C393" s="92"/>
      <c r="D393" s="55" t="s">
        <v>354</v>
      </c>
      <c r="E393" s="95">
        <v>1300</v>
      </c>
      <c r="F393" s="90"/>
      <c r="G393" s="129">
        <f t="shared" si="83"/>
        <v>44207.389999999978</v>
      </c>
      <c r="H393" s="72"/>
      <c r="I393" s="72"/>
      <c r="J393" s="72"/>
      <c r="K393" s="72"/>
      <c r="L393" s="72"/>
      <c r="M393" s="72"/>
      <c r="N393" s="72"/>
      <c r="O393" s="72"/>
      <c r="P393" s="72">
        <v>1300</v>
      </c>
      <c r="Q393" s="72"/>
      <c r="R393" s="72"/>
      <c r="S393" s="72"/>
      <c r="T393" s="72"/>
      <c r="U393" s="72"/>
      <c r="V393" s="72"/>
      <c r="W393" s="72"/>
      <c r="X393" s="72"/>
      <c r="Y393" s="72"/>
      <c r="Z393" s="72"/>
      <c r="AA393" s="72"/>
      <c r="AB393" s="72"/>
      <c r="AC393" s="73">
        <f t="shared" si="78"/>
        <v>1300</v>
      </c>
      <c r="AD393" s="64">
        <f t="shared" si="82"/>
        <v>0</v>
      </c>
    </row>
    <row r="394" spans="1:38" x14ac:dyDescent="0.3">
      <c r="A394" s="92">
        <v>45741</v>
      </c>
      <c r="B394" s="93" t="s">
        <v>13</v>
      </c>
      <c r="C394" s="92"/>
      <c r="D394" s="55" t="s">
        <v>354</v>
      </c>
      <c r="E394" s="95">
        <v>1300</v>
      </c>
      <c r="F394" s="90"/>
      <c r="G394" s="129">
        <f t="shared" si="83"/>
        <v>45507.389999999978</v>
      </c>
      <c r="H394" s="72"/>
      <c r="I394" s="72"/>
      <c r="J394" s="72"/>
      <c r="K394" s="72"/>
      <c r="L394" s="72"/>
      <c r="M394" s="72"/>
      <c r="N394" s="72"/>
      <c r="O394" s="72"/>
      <c r="P394" s="72"/>
      <c r="Q394" s="72"/>
      <c r="R394" s="72"/>
      <c r="S394" s="72"/>
      <c r="T394" s="72"/>
      <c r="U394" s="72"/>
      <c r="V394" s="72"/>
      <c r="W394" s="72"/>
      <c r="X394" s="72"/>
      <c r="Y394" s="72"/>
      <c r="Z394" s="72"/>
      <c r="AA394" s="72">
        <v>1300</v>
      </c>
      <c r="AB394" s="72"/>
      <c r="AC394" s="73">
        <f t="shared" si="78"/>
        <v>1300</v>
      </c>
      <c r="AD394" s="64">
        <f t="shared" si="82"/>
        <v>0</v>
      </c>
    </row>
    <row r="395" spans="1:38" x14ac:dyDescent="0.3">
      <c r="A395" s="92">
        <v>45742</v>
      </c>
      <c r="B395" s="93" t="s">
        <v>13</v>
      </c>
      <c r="C395" s="92"/>
      <c r="D395" s="55" t="s">
        <v>354</v>
      </c>
      <c r="E395" s="95">
        <v>1300</v>
      </c>
      <c r="F395" s="90"/>
      <c r="G395" s="129">
        <f t="shared" si="83"/>
        <v>46807.389999999978</v>
      </c>
      <c r="H395" s="72"/>
      <c r="I395" s="72">
        <v>1300</v>
      </c>
      <c r="J395" s="72"/>
      <c r="K395" s="72"/>
      <c r="L395" s="72"/>
      <c r="M395" s="72"/>
      <c r="N395" s="72"/>
      <c r="O395" s="72"/>
      <c r="P395" s="72"/>
      <c r="Q395" s="72"/>
      <c r="R395" s="72"/>
      <c r="S395" s="72"/>
      <c r="T395" s="72"/>
      <c r="U395" s="72"/>
      <c r="V395" s="72"/>
      <c r="W395" s="72"/>
      <c r="X395" s="72"/>
      <c r="Y395" s="72"/>
      <c r="Z395" s="72"/>
      <c r="AA395" s="72"/>
      <c r="AB395" s="72"/>
      <c r="AC395" s="73">
        <f t="shared" si="78"/>
        <v>1300</v>
      </c>
      <c r="AD395" s="64">
        <f t="shared" si="82"/>
        <v>0</v>
      </c>
    </row>
    <row r="396" spans="1:38" x14ac:dyDescent="0.3">
      <c r="A396" s="92">
        <v>45742</v>
      </c>
      <c r="B396" s="93" t="s">
        <v>13</v>
      </c>
      <c r="C396" s="92"/>
      <c r="D396" s="55" t="s">
        <v>354</v>
      </c>
      <c r="E396" s="95">
        <v>1300</v>
      </c>
      <c r="F396" s="90"/>
      <c r="G396" s="129">
        <f t="shared" si="83"/>
        <v>48107.389999999978</v>
      </c>
      <c r="H396" s="72"/>
      <c r="I396" s="72"/>
      <c r="J396" s="72"/>
      <c r="K396" s="72"/>
      <c r="L396" s="72"/>
      <c r="M396" s="72"/>
      <c r="N396" s="72"/>
      <c r="O396" s="72"/>
      <c r="P396" s="72"/>
      <c r="Q396" s="72"/>
      <c r="R396" s="72"/>
      <c r="S396" s="72"/>
      <c r="T396" s="72">
        <v>1300</v>
      </c>
      <c r="U396" s="72"/>
      <c r="V396" s="72"/>
      <c r="W396" s="72"/>
      <c r="X396" s="72"/>
      <c r="Y396" s="72"/>
      <c r="Z396" s="72"/>
      <c r="AA396" s="72"/>
      <c r="AB396" s="72"/>
      <c r="AC396" s="73">
        <f t="shared" si="78"/>
        <v>1300</v>
      </c>
      <c r="AD396" s="64">
        <f t="shared" si="82"/>
        <v>0</v>
      </c>
    </row>
    <row r="397" spans="1:38" x14ac:dyDescent="0.3">
      <c r="A397" s="92">
        <v>45742</v>
      </c>
      <c r="B397" s="93" t="s">
        <v>13</v>
      </c>
      <c r="C397" s="92"/>
      <c r="D397" s="55" t="s">
        <v>354</v>
      </c>
      <c r="E397" s="95">
        <v>1300</v>
      </c>
      <c r="F397" s="90"/>
      <c r="G397" s="129">
        <f t="shared" si="83"/>
        <v>49407.389999999978</v>
      </c>
      <c r="H397" s="72">
        <v>30</v>
      </c>
      <c r="I397" s="72">
        <v>7</v>
      </c>
      <c r="J397" s="72">
        <v>770.38</v>
      </c>
      <c r="K397" s="72">
        <v>7</v>
      </c>
      <c r="L397" s="72">
        <v>311.56</v>
      </c>
      <c r="M397" s="72">
        <v>30</v>
      </c>
      <c r="N397" s="72">
        <v>7</v>
      </c>
      <c r="O397" s="72">
        <v>7</v>
      </c>
      <c r="P397" s="72">
        <v>7</v>
      </c>
      <c r="Q397" s="72">
        <v>7</v>
      </c>
      <c r="R397" s="72">
        <v>7</v>
      </c>
      <c r="S397" s="72">
        <v>7</v>
      </c>
      <c r="T397" s="72">
        <v>30</v>
      </c>
      <c r="U397" s="72">
        <v>7</v>
      </c>
      <c r="V397" s="72">
        <v>30</v>
      </c>
      <c r="W397" s="72">
        <v>7</v>
      </c>
      <c r="X397" s="72">
        <v>7</v>
      </c>
      <c r="Y397" s="72">
        <v>7</v>
      </c>
      <c r="Z397" s="72">
        <v>7</v>
      </c>
      <c r="AA397" s="72">
        <v>7.06</v>
      </c>
      <c r="AB397" s="72"/>
      <c r="AC397" s="73">
        <f t="shared" si="78"/>
        <v>1300</v>
      </c>
      <c r="AD397" s="64">
        <f t="shared" si="82"/>
        <v>0</v>
      </c>
    </row>
    <row r="398" spans="1:38" x14ac:dyDescent="0.3">
      <c r="A398" s="92">
        <v>45742</v>
      </c>
      <c r="B398" s="93" t="s">
        <v>13</v>
      </c>
      <c r="C398" s="92"/>
      <c r="D398" s="55" t="s">
        <v>354</v>
      </c>
      <c r="E398" s="95">
        <v>1300</v>
      </c>
      <c r="F398" s="90"/>
      <c r="G398" s="129">
        <f t="shared" si="83"/>
        <v>50707.389999999978</v>
      </c>
      <c r="H398" s="72"/>
      <c r="I398" s="72"/>
      <c r="J398" s="72"/>
      <c r="K398" s="72"/>
      <c r="L398" s="72"/>
      <c r="M398" s="72">
        <v>1300</v>
      </c>
      <c r="N398" s="72"/>
      <c r="O398" s="72"/>
      <c r="P398" s="72"/>
      <c r="Q398" s="72"/>
      <c r="R398" s="72"/>
      <c r="S398" s="72"/>
      <c r="T398" s="72"/>
      <c r="U398" s="72"/>
      <c r="V398" s="72"/>
      <c r="W398" s="72"/>
      <c r="X398" s="72"/>
      <c r="Y398" s="72"/>
      <c r="Z398" s="72"/>
      <c r="AA398" s="72"/>
      <c r="AB398" s="72"/>
      <c r="AC398" s="73">
        <f t="shared" si="78"/>
        <v>1300</v>
      </c>
      <c r="AD398" s="64">
        <f t="shared" si="82"/>
        <v>0</v>
      </c>
    </row>
    <row r="399" spans="1:38" s="69" customFormat="1" x14ac:dyDescent="0.3">
      <c r="A399" s="105">
        <v>45744</v>
      </c>
      <c r="B399" s="106">
        <v>1697</v>
      </c>
      <c r="C399" s="105"/>
      <c r="D399" s="157" t="s">
        <v>338</v>
      </c>
      <c r="E399" s="108">
        <v>-1500</v>
      </c>
      <c r="F399" s="82"/>
      <c r="G399" s="80">
        <f t="shared" si="83"/>
        <v>49207.389999999978</v>
      </c>
      <c r="H399" s="109">
        <f t="shared" ref="H399:W415" si="84">$E399/20</f>
        <v>-75</v>
      </c>
      <c r="I399" s="109">
        <f t="shared" si="84"/>
        <v>-75</v>
      </c>
      <c r="J399" s="109">
        <f t="shared" si="84"/>
        <v>-75</v>
      </c>
      <c r="K399" s="109">
        <f t="shared" si="84"/>
        <v>-75</v>
      </c>
      <c r="L399" s="109">
        <f t="shared" si="84"/>
        <v>-75</v>
      </c>
      <c r="M399" s="109">
        <f t="shared" si="84"/>
        <v>-75</v>
      </c>
      <c r="N399" s="109">
        <f t="shared" si="84"/>
        <v>-75</v>
      </c>
      <c r="O399" s="109">
        <f t="shared" si="84"/>
        <v>-75</v>
      </c>
      <c r="P399" s="109">
        <f t="shared" si="84"/>
        <v>-75</v>
      </c>
      <c r="Q399" s="109">
        <f t="shared" si="84"/>
        <v>-75</v>
      </c>
      <c r="R399" s="109">
        <f t="shared" si="84"/>
        <v>-75</v>
      </c>
      <c r="S399" s="109">
        <f t="shared" si="84"/>
        <v>-75</v>
      </c>
      <c r="T399" s="109">
        <f t="shared" si="84"/>
        <v>-75</v>
      </c>
      <c r="U399" s="109">
        <f t="shared" si="84"/>
        <v>-75</v>
      </c>
      <c r="V399" s="109">
        <f t="shared" si="84"/>
        <v>-75</v>
      </c>
      <c r="W399" s="109">
        <f t="shared" si="84"/>
        <v>-75</v>
      </c>
      <c r="X399" s="109">
        <f t="shared" ref="X399:AA455" si="85">$E399/20</f>
        <v>-75</v>
      </c>
      <c r="Y399" s="109">
        <f t="shared" si="85"/>
        <v>-75</v>
      </c>
      <c r="Z399" s="109">
        <f t="shared" si="85"/>
        <v>-75</v>
      </c>
      <c r="AA399" s="109">
        <f t="shared" si="85"/>
        <v>-75</v>
      </c>
      <c r="AB399" s="109"/>
      <c r="AC399" s="110">
        <f t="shared" si="78"/>
        <v>-1500</v>
      </c>
      <c r="AD399" s="80">
        <f t="shared" si="82"/>
        <v>0</v>
      </c>
      <c r="AE399" s="69" t="s">
        <v>350</v>
      </c>
      <c r="AF399" s="83"/>
      <c r="AG399" s="83"/>
      <c r="AH399" s="83"/>
      <c r="AI399" s="83"/>
      <c r="AJ399" s="83"/>
      <c r="AK399" s="83"/>
      <c r="AL399" s="83"/>
    </row>
    <row r="400" spans="1:38" x14ac:dyDescent="0.3">
      <c r="A400" s="92">
        <v>45748</v>
      </c>
      <c r="B400" s="93">
        <v>1698</v>
      </c>
      <c r="C400" s="92"/>
      <c r="D400" s="156" t="s">
        <v>346</v>
      </c>
      <c r="E400" s="95">
        <v>-1664.27</v>
      </c>
      <c r="F400" s="90"/>
      <c r="G400" s="129">
        <f t="shared" si="83"/>
        <v>47543.119999999981</v>
      </c>
      <c r="H400" s="72">
        <f t="shared" si="84"/>
        <v>-83.213499999999996</v>
      </c>
      <c r="I400" s="72">
        <f t="shared" si="84"/>
        <v>-83.213499999999996</v>
      </c>
      <c r="J400" s="72">
        <f t="shared" si="84"/>
        <v>-83.213499999999996</v>
      </c>
      <c r="K400" s="72">
        <f t="shared" si="84"/>
        <v>-83.213499999999996</v>
      </c>
      <c r="L400" s="72">
        <f t="shared" si="84"/>
        <v>-83.213499999999996</v>
      </c>
      <c r="M400" s="72">
        <f t="shared" si="84"/>
        <v>-83.213499999999996</v>
      </c>
      <c r="N400" s="72">
        <f t="shared" si="84"/>
        <v>-83.213499999999996</v>
      </c>
      <c r="O400" s="72">
        <f t="shared" si="84"/>
        <v>-83.213499999999996</v>
      </c>
      <c r="P400" s="72">
        <f t="shared" si="84"/>
        <v>-83.213499999999996</v>
      </c>
      <c r="Q400" s="72">
        <f t="shared" si="84"/>
        <v>-83.213499999999996</v>
      </c>
      <c r="R400" s="72">
        <f t="shared" si="84"/>
        <v>-83.213499999999996</v>
      </c>
      <c r="S400" s="72">
        <f t="shared" si="84"/>
        <v>-83.213499999999996</v>
      </c>
      <c r="T400" s="72">
        <f t="shared" si="84"/>
        <v>-83.213499999999996</v>
      </c>
      <c r="U400" s="72">
        <f t="shared" si="84"/>
        <v>-83.213499999999996</v>
      </c>
      <c r="V400" s="72">
        <f t="shared" si="84"/>
        <v>-83.213499999999996</v>
      </c>
      <c r="W400" s="72">
        <f t="shared" si="84"/>
        <v>-83.213499999999996</v>
      </c>
      <c r="X400" s="72">
        <f t="shared" si="85"/>
        <v>-83.213499999999996</v>
      </c>
      <c r="Y400" s="72">
        <f t="shared" si="85"/>
        <v>-83.213499999999996</v>
      </c>
      <c r="Z400" s="72">
        <f t="shared" si="85"/>
        <v>-83.213499999999996</v>
      </c>
      <c r="AA400" s="72">
        <f t="shared" si="85"/>
        <v>-83.213499999999996</v>
      </c>
      <c r="AB400" s="72"/>
      <c r="AC400" s="73">
        <f t="shared" si="78"/>
        <v>-1664.2700000000002</v>
      </c>
      <c r="AD400" s="64">
        <f t="shared" si="82"/>
        <v>0</v>
      </c>
    </row>
    <row r="401" spans="1:30" x14ac:dyDescent="0.3">
      <c r="A401" s="92">
        <v>45761</v>
      </c>
      <c r="B401" s="93"/>
      <c r="C401" s="92"/>
      <c r="D401" s="156" t="s">
        <v>13</v>
      </c>
      <c r="E401" s="95">
        <v>140</v>
      </c>
      <c r="F401" s="90"/>
      <c r="G401" s="129">
        <f t="shared" si="83"/>
        <v>47683.119999999981</v>
      </c>
      <c r="H401" s="72">
        <f>$E$401/20</f>
        <v>7</v>
      </c>
      <c r="I401" s="72">
        <f t="shared" ref="I401:AA401" si="86">$E$401/20</f>
        <v>7</v>
      </c>
      <c r="J401" s="72">
        <f t="shared" si="86"/>
        <v>7</v>
      </c>
      <c r="K401" s="72">
        <f t="shared" si="86"/>
        <v>7</v>
      </c>
      <c r="L401" s="72">
        <f t="shared" si="86"/>
        <v>7</v>
      </c>
      <c r="M401" s="72">
        <f t="shared" si="86"/>
        <v>7</v>
      </c>
      <c r="N401" s="72">
        <f t="shared" si="86"/>
        <v>7</v>
      </c>
      <c r="O401" s="72">
        <f t="shared" si="86"/>
        <v>7</v>
      </c>
      <c r="P401" s="72">
        <f t="shared" si="86"/>
        <v>7</v>
      </c>
      <c r="Q401" s="72">
        <f t="shared" si="86"/>
        <v>7</v>
      </c>
      <c r="R401" s="72">
        <f t="shared" si="86"/>
        <v>7</v>
      </c>
      <c r="S401" s="72">
        <f t="shared" si="86"/>
        <v>7</v>
      </c>
      <c r="T401" s="72">
        <f t="shared" si="86"/>
        <v>7</v>
      </c>
      <c r="U401" s="72">
        <f t="shared" si="86"/>
        <v>7</v>
      </c>
      <c r="V401" s="72">
        <f t="shared" si="86"/>
        <v>7</v>
      </c>
      <c r="W401" s="72">
        <f t="shared" si="86"/>
        <v>7</v>
      </c>
      <c r="X401" s="72">
        <f t="shared" si="86"/>
        <v>7</v>
      </c>
      <c r="Y401" s="72">
        <f t="shared" si="86"/>
        <v>7</v>
      </c>
      <c r="Z401" s="72">
        <f t="shared" si="86"/>
        <v>7</v>
      </c>
      <c r="AA401" s="72">
        <f t="shared" si="86"/>
        <v>7</v>
      </c>
      <c r="AB401" s="72"/>
      <c r="AC401" s="73">
        <f t="shared" si="78"/>
        <v>140</v>
      </c>
      <c r="AD401" s="64">
        <f t="shared" si="82"/>
        <v>0</v>
      </c>
    </row>
    <row r="402" spans="1:30" x14ac:dyDescent="0.3">
      <c r="A402" s="92">
        <v>45761</v>
      </c>
      <c r="B402" s="93">
        <v>1699</v>
      </c>
      <c r="C402" s="92"/>
      <c r="D402" s="94" t="s">
        <v>351</v>
      </c>
      <c r="E402" s="95">
        <v>-1526.09</v>
      </c>
      <c r="F402" s="90"/>
      <c r="G402" s="129">
        <f t="shared" si="83"/>
        <v>46157.029999999984</v>
      </c>
      <c r="H402" s="72">
        <f t="shared" si="84"/>
        <v>-76.30449999999999</v>
      </c>
      <c r="I402" s="72">
        <f t="shared" si="84"/>
        <v>-76.30449999999999</v>
      </c>
      <c r="J402" s="72">
        <f t="shared" si="84"/>
        <v>-76.30449999999999</v>
      </c>
      <c r="K402" s="72">
        <f t="shared" si="84"/>
        <v>-76.30449999999999</v>
      </c>
      <c r="L402" s="72">
        <f t="shared" si="84"/>
        <v>-76.30449999999999</v>
      </c>
      <c r="M402" s="72">
        <f t="shared" si="84"/>
        <v>-76.30449999999999</v>
      </c>
      <c r="N402" s="72">
        <f t="shared" si="84"/>
        <v>-76.30449999999999</v>
      </c>
      <c r="O402" s="72">
        <f t="shared" si="84"/>
        <v>-76.30449999999999</v>
      </c>
      <c r="P402" s="72">
        <f t="shared" si="84"/>
        <v>-76.30449999999999</v>
      </c>
      <c r="Q402" s="72">
        <f t="shared" si="84"/>
        <v>-76.30449999999999</v>
      </c>
      <c r="R402" s="72">
        <f t="shared" si="84"/>
        <v>-76.30449999999999</v>
      </c>
      <c r="S402" s="72">
        <f t="shared" si="84"/>
        <v>-76.30449999999999</v>
      </c>
      <c r="T402" s="72">
        <f t="shared" si="84"/>
        <v>-76.30449999999999</v>
      </c>
      <c r="U402" s="72">
        <f t="shared" si="84"/>
        <v>-76.30449999999999</v>
      </c>
      <c r="V402" s="72">
        <f t="shared" si="84"/>
        <v>-76.30449999999999</v>
      </c>
      <c r="W402" s="72">
        <f t="shared" si="84"/>
        <v>-76.30449999999999</v>
      </c>
      <c r="X402" s="72">
        <f t="shared" si="85"/>
        <v>-76.30449999999999</v>
      </c>
      <c r="Y402" s="72">
        <f t="shared" si="85"/>
        <v>-76.30449999999999</v>
      </c>
      <c r="Z402" s="72">
        <f t="shared" si="85"/>
        <v>-76.30449999999999</v>
      </c>
      <c r="AA402" s="72">
        <f t="shared" si="85"/>
        <v>-76.30449999999999</v>
      </c>
      <c r="AB402" s="72"/>
      <c r="AC402" s="73">
        <f t="shared" si="78"/>
        <v>-1526.0899999999995</v>
      </c>
      <c r="AD402" s="64">
        <f t="shared" si="82"/>
        <v>0</v>
      </c>
    </row>
    <row r="403" spans="1:30" x14ac:dyDescent="0.3">
      <c r="A403" s="92">
        <v>45761</v>
      </c>
      <c r="B403" s="93">
        <v>1700</v>
      </c>
      <c r="C403" s="92"/>
      <c r="D403" s="94" t="s">
        <v>351</v>
      </c>
      <c r="E403" s="95">
        <v>-6654.17</v>
      </c>
      <c r="F403" s="90"/>
      <c r="G403" s="129">
        <f t="shared" si="83"/>
        <v>39502.859999999986</v>
      </c>
      <c r="H403" s="72">
        <f t="shared" si="84"/>
        <v>-332.70850000000002</v>
      </c>
      <c r="I403" s="72">
        <f t="shared" si="84"/>
        <v>-332.70850000000002</v>
      </c>
      <c r="J403" s="72">
        <f t="shared" si="84"/>
        <v>-332.70850000000002</v>
      </c>
      <c r="K403" s="72">
        <f t="shared" si="84"/>
        <v>-332.70850000000002</v>
      </c>
      <c r="L403" s="72">
        <f t="shared" si="84"/>
        <v>-332.70850000000002</v>
      </c>
      <c r="M403" s="72">
        <f t="shared" si="84"/>
        <v>-332.70850000000002</v>
      </c>
      <c r="N403" s="72">
        <f t="shared" si="84"/>
        <v>-332.70850000000002</v>
      </c>
      <c r="O403" s="72">
        <f t="shared" si="84"/>
        <v>-332.70850000000002</v>
      </c>
      <c r="P403" s="72">
        <f t="shared" si="84"/>
        <v>-332.70850000000002</v>
      </c>
      <c r="Q403" s="72">
        <f t="shared" si="84"/>
        <v>-332.70850000000002</v>
      </c>
      <c r="R403" s="72">
        <f t="shared" si="84"/>
        <v>-332.70850000000002</v>
      </c>
      <c r="S403" s="72">
        <f t="shared" si="84"/>
        <v>-332.70850000000002</v>
      </c>
      <c r="T403" s="72">
        <f t="shared" si="84"/>
        <v>-332.70850000000002</v>
      </c>
      <c r="U403" s="72">
        <f t="shared" si="84"/>
        <v>-332.70850000000002</v>
      </c>
      <c r="V403" s="72">
        <f t="shared" si="84"/>
        <v>-332.70850000000002</v>
      </c>
      <c r="W403" s="72">
        <f t="shared" si="84"/>
        <v>-332.70850000000002</v>
      </c>
      <c r="X403" s="72">
        <f t="shared" si="85"/>
        <v>-332.70850000000002</v>
      </c>
      <c r="Y403" s="72">
        <f t="shared" si="85"/>
        <v>-332.70850000000002</v>
      </c>
      <c r="Z403" s="72">
        <f t="shared" si="85"/>
        <v>-332.70850000000002</v>
      </c>
      <c r="AA403" s="72">
        <f t="shared" si="85"/>
        <v>-332.70850000000002</v>
      </c>
      <c r="AB403" s="72"/>
      <c r="AC403" s="73">
        <f t="shared" si="78"/>
        <v>-6654.1699999999992</v>
      </c>
      <c r="AD403" s="64">
        <f t="shared" si="82"/>
        <v>0</v>
      </c>
    </row>
    <row r="404" spans="1:30" x14ac:dyDescent="0.3">
      <c r="A404" s="92">
        <v>45763</v>
      </c>
      <c r="B404" s="93"/>
      <c r="C404" s="92"/>
      <c r="D404" s="94" t="s">
        <v>351</v>
      </c>
      <c r="E404" s="95">
        <v>-24.84</v>
      </c>
      <c r="F404" s="90"/>
      <c r="G404" s="129">
        <f t="shared" si="83"/>
        <v>39478.01999999999</v>
      </c>
      <c r="H404" s="72">
        <f t="shared" si="84"/>
        <v>-1.242</v>
      </c>
      <c r="I404" s="72">
        <f t="shared" si="84"/>
        <v>-1.242</v>
      </c>
      <c r="J404" s="72">
        <f t="shared" si="84"/>
        <v>-1.242</v>
      </c>
      <c r="K404" s="72">
        <f t="shared" si="84"/>
        <v>-1.242</v>
      </c>
      <c r="L404" s="72">
        <f t="shared" si="84"/>
        <v>-1.242</v>
      </c>
      <c r="M404" s="72">
        <f t="shared" si="84"/>
        <v>-1.242</v>
      </c>
      <c r="N404" s="72">
        <f t="shared" si="84"/>
        <v>-1.242</v>
      </c>
      <c r="O404" s="72">
        <f t="shared" si="84"/>
        <v>-1.242</v>
      </c>
      <c r="P404" s="72">
        <f t="shared" si="84"/>
        <v>-1.242</v>
      </c>
      <c r="Q404" s="72">
        <f t="shared" si="84"/>
        <v>-1.242</v>
      </c>
      <c r="R404" s="72">
        <f t="shared" si="84"/>
        <v>-1.242</v>
      </c>
      <c r="S404" s="72">
        <f t="shared" si="84"/>
        <v>-1.242</v>
      </c>
      <c r="T404" s="72">
        <f t="shared" si="84"/>
        <v>-1.242</v>
      </c>
      <c r="U404" s="72">
        <f t="shared" si="84"/>
        <v>-1.242</v>
      </c>
      <c r="V404" s="72">
        <f t="shared" si="84"/>
        <v>-1.242</v>
      </c>
      <c r="W404" s="72">
        <f t="shared" si="84"/>
        <v>-1.242</v>
      </c>
      <c r="X404" s="72">
        <f t="shared" si="85"/>
        <v>-1.242</v>
      </c>
      <c r="Y404" s="72">
        <f t="shared" si="85"/>
        <v>-1.242</v>
      </c>
      <c r="Z404" s="72">
        <f t="shared" si="85"/>
        <v>-1.242</v>
      </c>
      <c r="AA404" s="72">
        <f t="shared" si="85"/>
        <v>-1.242</v>
      </c>
      <c r="AB404" s="72"/>
      <c r="AC404" s="73">
        <f t="shared" si="78"/>
        <v>-24.840000000000011</v>
      </c>
      <c r="AD404" s="64">
        <f t="shared" si="82"/>
        <v>0</v>
      </c>
    </row>
    <row r="405" spans="1:30" x14ac:dyDescent="0.3">
      <c r="A405" s="92">
        <v>45763</v>
      </c>
      <c r="B405" s="93"/>
      <c r="C405" s="92"/>
      <c r="D405" s="94" t="s">
        <v>351</v>
      </c>
      <c r="E405" s="95">
        <v>-25.18</v>
      </c>
      <c r="F405" s="90"/>
      <c r="G405" s="129">
        <f t="shared" si="83"/>
        <v>39452.839999999989</v>
      </c>
      <c r="H405" s="72">
        <f t="shared" si="84"/>
        <v>-1.2589999999999999</v>
      </c>
      <c r="I405" s="72">
        <f t="shared" si="84"/>
        <v>-1.2589999999999999</v>
      </c>
      <c r="J405" s="72">
        <f t="shared" si="84"/>
        <v>-1.2589999999999999</v>
      </c>
      <c r="K405" s="72">
        <f t="shared" si="84"/>
        <v>-1.2589999999999999</v>
      </c>
      <c r="L405" s="72">
        <f t="shared" si="84"/>
        <v>-1.2589999999999999</v>
      </c>
      <c r="M405" s="72">
        <f t="shared" si="84"/>
        <v>-1.2589999999999999</v>
      </c>
      <c r="N405" s="72">
        <f t="shared" si="84"/>
        <v>-1.2589999999999999</v>
      </c>
      <c r="O405" s="72">
        <f t="shared" si="84"/>
        <v>-1.2589999999999999</v>
      </c>
      <c r="P405" s="72">
        <f t="shared" si="84"/>
        <v>-1.2589999999999999</v>
      </c>
      <c r="Q405" s="72">
        <f t="shared" si="84"/>
        <v>-1.2589999999999999</v>
      </c>
      <c r="R405" s="72">
        <f t="shared" si="84"/>
        <v>-1.2589999999999999</v>
      </c>
      <c r="S405" s="72">
        <f t="shared" si="84"/>
        <v>-1.2589999999999999</v>
      </c>
      <c r="T405" s="72">
        <f t="shared" si="84"/>
        <v>-1.2589999999999999</v>
      </c>
      <c r="U405" s="72">
        <f t="shared" si="84"/>
        <v>-1.2589999999999999</v>
      </c>
      <c r="V405" s="72">
        <f t="shared" si="84"/>
        <v>-1.2589999999999999</v>
      </c>
      <c r="W405" s="72">
        <f t="shared" si="84"/>
        <v>-1.2589999999999999</v>
      </c>
      <c r="X405" s="72">
        <f t="shared" si="85"/>
        <v>-1.2589999999999999</v>
      </c>
      <c r="Y405" s="72">
        <f t="shared" si="85"/>
        <v>-1.2589999999999999</v>
      </c>
      <c r="Z405" s="72">
        <f t="shared" si="85"/>
        <v>-1.2589999999999999</v>
      </c>
      <c r="AA405" s="72">
        <f t="shared" si="85"/>
        <v>-1.2589999999999999</v>
      </c>
      <c r="AB405" s="72"/>
      <c r="AC405" s="73">
        <f t="shared" si="78"/>
        <v>-25.180000000000003</v>
      </c>
      <c r="AD405" s="64">
        <f t="shared" si="82"/>
        <v>0</v>
      </c>
    </row>
    <row r="406" spans="1:30" x14ac:dyDescent="0.3">
      <c r="A406" s="92">
        <v>45763</v>
      </c>
      <c r="B406" s="93"/>
      <c r="C406" s="92"/>
      <c r="D406" s="94" t="s">
        <v>351</v>
      </c>
      <c r="E406" s="95">
        <v>-36.479999999999997</v>
      </c>
      <c r="F406" s="90"/>
      <c r="G406" s="129">
        <f t="shared" si="83"/>
        <v>39416.359999999986</v>
      </c>
      <c r="H406" s="72">
        <f t="shared" si="84"/>
        <v>-1.8239999999999998</v>
      </c>
      <c r="I406" s="72">
        <f t="shared" si="84"/>
        <v>-1.8239999999999998</v>
      </c>
      <c r="J406" s="72">
        <f t="shared" si="84"/>
        <v>-1.8239999999999998</v>
      </c>
      <c r="K406" s="72">
        <f t="shared" si="84"/>
        <v>-1.8239999999999998</v>
      </c>
      <c r="L406" s="72">
        <f t="shared" si="84"/>
        <v>-1.8239999999999998</v>
      </c>
      <c r="M406" s="72">
        <f t="shared" si="84"/>
        <v>-1.8239999999999998</v>
      </c>
      <c r="N406" s="72">
        <f t="shared" si="84"/>
        <v>-1.8239999999999998</v>
      </c>
      <c r="O406" s="72">
        <f t="shared" si="84"/>
        <v>-1.8239999999999998</v>
      </c>
      <c r="P406" s="72">
        <f t="shared" si="84"/>
        <v>-1.8239999999999998</v>
      </c>
      <c r="Q406" s="72">
        <f t="shared" si="84"/>
        <v>-1.8239999999999998</v>
      </c>
      <c r="R406" s="72">
        <f t="shared" si="84"/>
        <v>-1.8239999999999998</v>
      </c>
      <c r="S406" s="72">
        <f t="shared" si="84"/>
        <v>-1.8239999999999998</v>
      </c>
      <c r="T406" s="72">
        <f t="shared" si="84"/>
        <v>-1.8239999999999998</v>
      </c>
      <c r="U406" s="72">
        <f t="shared" si="84"/>
        <v>-1.8239999999999998</v>
      </c>
      <c r="V406" s="72">
        <f t="shared" si="84"/>
        <v>-1.8239999999999998</v>
      </c>
      <c r="W406" s="72">
        <f t="shared" si="84"/>
        <v>-1.8239999999999998</v>
      </c>
      <c r="X406" s="72">
        <f t="shared" si="85"/>
        <v>-1.8239999999999998</v>
      </c>
      <c r="Y406" s="72">
        <f t="shared" si="85"/>
        <v>-1.8239999999999998</v>
      </c>
      <c r="Z406" s="72">
        <f t="shared" si="85"/>
        <v>-1.8239999999999998</v>
      </c>
      <c r="AA406" s="72">
        <f t="shared" si="85"/>
        <v>-1.8239999999999998</v>
      </c>
      <c r="AB406" s="72"/>
      <c r="AC406" s="73">
        <f t="shared" si="78"/>
        <v>-36.479999999999976</v>
      </c>
      <c r="AD406" s="64">
        <f t="shared" si="82"/>
        <v>0</v>
      </c>
    </row>
    <row r="407" spans="1:30" x14ac:dyDescent="0.3">
      <c r="A407" s="92">
        <v>45763</v>
      </c>
      <c r="B407" s="93"/>
      <c r="C407" s="92"/>
      <c r="D407" s="94" t="s">
        <v>351</v>
      </c>
      <c r="E407" s="95">
        <v>-91.27</v>
      </c>
      <c r="F407" s="90"/>
      <c r="G407" s="129">
        <f t="shared" si="83"/>
        <v>39325.089999999989</v>
      </c>
      <c r="H407" s="72">
        <f t="shared" si="84"/>
        <v>-4.5634999999999994</v>
      </c>
      <c r="I407" s="72">
        <f t="shared" si="84"/>
        <v>-4.5634999999999994</v>
      </c>
      <c r="J407" s="72">
        <f t="shared" si="84"/>
        <v>-4.5634999999999994</v>
      </c>
      <c r="K407" s="72">
        <f t="shared" si="84"/>
        <v>-4.5634999999999994</v>
      </c>
      <c r="L407" s="72">
        <f t="shared" si="84"/>
        <v>-4.5634999999999994</v>
      </c>
      <c r="M407" s="72">
        <f t="shared" si="84"/>
        <v>-4.5634999999999994</v>
      </c>
      <c r="N407" s="72">
        <f t="shared" si="84"/>
        <v>-4.5634999999999994</v>
      </c>
      <c r="O407" s="72">
        <f t="shared" si="84"/>
        <v>-4.5634999999999994</v>
      </c>
      <c r="P407" s="72">
        <f t="shared" si="84"/>
        <v>-4.5634999999999994</v>
      </c>
      <c r="Q407" s="72">
        <f t="shared" si="84"/>
        <v>-4.5634999999999994</v>
      </c>
      <c r="R407" s="72">
        <f t="shared" si="84"/>
        <v>-4.5634999999999994</v>
      </c>
      <c r="S407" s="72">
        <f t="shared" si="84"/>
        <v>-4.5634999999999994</v>
      </c>
      <c r="T407" s="72">
        <f t="shared" si="84"/>
        <v>-4.5634999999999994</v>
      </c>
      <c r="U407" s="72">
        <f t="shared" si="84"/>
        <v>-4.5634999999999994</v>
      </c>
      <c r="V407" s="72">
        <f t="shared" si="84"/>
        <v>-4.5634999999999994</v>
      </c>
      <c r="W407" s="72">
        <f t="shared" si="84"/>
        <v>-4.5634999999999994</v>
      </c>
      <c r="X407" s="72">
        <f t="shared" si="85"/>
        <v>-4.5634999999999994</v>
      </c>
      <c r="Y407" s="72">
        <f t="shared" si="85"/>
        <v>-4.5634999999999994</v>
      </c>
      <c r="Z407" s="72">
        <f t="shared" si="85"/>
        <v>-4.5634999999999994</v>
      </c>
      <c r="AA407" s="72">
        <f t="shared" si="85"/>
        <v>-4.5634999999999994</v>
      </c>
      <c r="AB407" s="72"/>
      <c r="AC407" s="73">
        <f t="shared" si="78"/>
        <v>-91.27</v>
      </c>
      <c r="AD407" s="64">
        <f t="shared" si="82"/>
        <v>0</v>
      </c>
    </row>
    <row r="408" spans="1:30" x14ac:dyDescent="0.3">
      <c r="A408" s="92">
        <v>45763</v>
      </c>
      <c r="B408" s="93"/>
      <c r="C408" s="92"/>
      <c r="D408" s="94" t="s">
        <v>351</v>
      </c>
      <c r="E408" s="95">
        <v>-203.76</v>
      </c>
      <c r="F408" s="90"/>
      <c r="G408" s="129">
        <f t="shared" si="83"/>
        <v>39121.329999999987</v>
      </c>
      <c r="H408" s="72">
        <f t="shared" si="84"/>
        <v>-10.187999999999999</v>
      </c>
      <c r="I408" s="72">
        <f t="shared" si="84"/>
        <v>-10.187999999999999</v>
      </c>
      <c r="J408" s="72">
        <f t="shared" si="84"/>
        <v>-10.187999999999999</v>
      </c>
      <c r="K408" s="72">
        <f t="shared" si="84"/>
        <v>-10.187999999999999</v>
      </c>
      <c r="L408" s="72">
        <f t="shared" si="84"/>
        <v>-10.187999999999999</v>
      </c>
      <c r="M408" s="72">
        <f t="shared" si="84"/>
        <v>-10.187999999999999</v>
      </c>
      <c r="N408" s="72">
        <f t="shared" si="84"/>
        <v>-10.187999999999999</v>
      </c>
      <c r="O408" s="72">
        <f t="shared" si="84"/>
        <v>-10.187999999999999</v>
      </c>
      <c r="P408" s="72">
        <f t="shared" si="84"/>
        <v>-10.187999999999999</v>
      </c>
      <c r="Q408" s="72">
        <f t="shared" si="84"/>
        <v>-10.187999999999999</v>
      </c>
      <c r="R408" s="72">
        <f t="shared" si="84"/>
        <v>-10.187999999999999</v>
      </c>
      <c r="S408" s="72">
        <f t="shared" si="84"/>
        <v>-10.187999999999999</v>
      </c>
      <c r="T408" s="72">
        <f t="shared" si="84"/>
        <v>-10.187999999999999</v>
      </c>
      <c r="U408" s="72">
        <f t="shared" si="84"/>
        <v>-10.187999999999999</v>
      </c>
      <c r="V408" s="72">
        <f t="shared" si="84"/>
        <v>-10.187999999999999</v>
      </c>
      <c r="W408" s="72">
        <f t="shared" si="84"/>
        <v>-10.187999999999999</v>
      </c>
      <c r="X408" s="72">
        <f t="shared" si="85"/>
        <v>-10.187999999999999</v>
      </c>
      <c r="Y408" s="72">
        <f t="shared" si="85"/>
        <v>-10.187999999999999</v>
      </c>
      <c r="Z408" s="72">
        <f t="shared" si="85"/>
        <v>-10.187999999999999</v>
      </c>
      <c r="AA408" s="72">
        <f t="shared" si="85"/>
        <v>-10.187999999999999</v>
      </c>
      <c r="AB408" s="72"/>
      <c r="AC408" s="73">
        <f t="shared" si="78"/>
        <v>-203.75999999999993</v>
      </c>
      <c r="AD408" s="64">
        <f t="shared" si="82"/>
        <v>0</v>
      </c>
    </row>
    <row r="409" spans="1:30" x14ac:dyDescent="0.3">
      <c r="A409" s="92">
        <v>45763</v>
      </c>
      <c r="B409" s="93"/>
      <c r="C409" s="92"/>
      <c r="D409" s="94" t="s">
        <v>351</v>
      </c>
      <c r="E409" s="95">
        <v>-216.89</v>
      </c>
      <c r="F409" s="90"/>
      <c r="G409" s="129">
        <f t="shared" si="83"/>
        <v>38904.439999999988</v>
      </c>
      <c r="H409" s="72">
        <f t="shared" si="84"/>
        <v>-10.8445</v>
      </c>
      <c r="I409" s="72">
        <f t="shared" si="84"/>
        <v>-10.8445</v>
      </c>
      <c r="J409" s="72">
        <f t="shared" si="84"/>
        <v>-10.8445</v>
      </c>
      <c r="K409" s="72">
        <f t="shared" si="84"/>
        <v>-10.8445</v>
      </c>
      <c r="L409" s="72">
        <f t="shared" si="84"/>
        <v>-10.8445</v>
      </c>
      <c r="M409" s="72">
        <f t="shared" si="84"/>
        <v>-10.8445</v>
      </c>
      <c r="N409" s="72">
        <f t="shared" si="84"/>
        <v>-10.8445</v>
      </c>
      <c r="O409" s="72">
        <f t="shared" si="84"/>
        <v>-10.8445</v>
      </c>
      <c r="P409" s="72">
        <f t="shared" si="84"/>
        <v>-10.8445</v>
      </c>
      <c r="Q409" s="72">
        <f t="shared" si="84"/>
        <v>-10.8445</v>
      </c>
      <c r="R409" s="72">
        <f t="shared" si="84"/>
        <v>-10.8445</v>
      </c>
      <c r="S409" s="72">
        <f t="shared" si="84"/>
        <v>-10.8445</v>
      </c>
      <c r="T409" s="72">
        <f t="shared" si="84"/>
        <v>-10.8445</v>
      </c>
      <c r="U409" s="72">
        <f t="shared" si="84"/>
        <v>-10.8445</v>
      </c>
      <c r="V409" s="72">
        <f t="shared" si="84"/>
        <v>-10.8445</v>
      </c>
      <c r="W409" s="72">
        <f t="shared" si="84"/>
        <v>-10.8445</v>
      </c>
      <c r="X409" s="72">
        <f t="shared" si="85"/>
        <v>-10.8445</v>
      </c>
      <c r="Y409" s="72">
        <f t="shared" si="85"/>
        <v>-10.8445</v>
      </c>
      <c r="Z409" s="72">
        <f t="shared" si="85"/>
        <v>-10.8445</v>
      </c>
      <c r="AA409" s="72">
        <f t="shared" si="85"/>
        <v>-10.8445</v>
      </c>
      <c r="AB409" s="72"/>
      <c r="AC409" s="73">
        <f t="shared" si="78"/>
        <v>-216.89000000000007</v>
      </c>
      <c r="AD409" s="64">
        <f t="shared" si="82"/>
        <v>0</v>
      </c>
    </row>
    <row r="410" spans="1:30" x14ac:dyDescent="0.3">
      <c r="A410" s="92">
        <v>45763</v>
      </c>
      <c r="B410" s="93"/>
      <c r="C410" s="92"/>
      <c r="D410" s="94" t="s">
        <v>351</v>
      </c>
      <c r="E410" s="95">
        <v>-320</v>
      </c>
      <c r="F410" s="90"/>
      <c r="G410" s="129">
        <f t="shared" si="83"/>
        <v>38584.439999999988</v>
      </c>
      <c r="H410" s="72">
        <f t="shared" si="84"/>
        <v>-16</v>
      </c>
      <c r="I410" s="72">
        <f t="shared" si="84"/>
        <v>-16</v>
      </c>
      <c r="J410" s="72">
        <f t="shared" si="84"/>
        <v>-16</v>
      </c>
      <c r="K410" s="72">
        <f t="shared" si="84"/>
        <v>-16</v>
      </c>
      <c r="L410" s="72">
        <f t="shared" si="84"/>
        <v>-16</v>
      </c>
      <c r="M410" s="72">
        <f t="shared" si="84"/>
        <v>-16</v>
      </c>
      <c r="N410" s="72">
        <f t="shared" si="84"/>
        <v>-16</v>
      </c>
      <c r="O410" s="72">
        <f t="shared" si="84"/>
        <v>-16</v>
      </c>
      <c r="P410" s="72">
        <f t="shared" si="84"/>
        <v>-16</v>
      </c>
      <c r="Q410" s="72">
        <f t="shared" si="84"/>
        <v>-16</v>
      </c>
      <c r="R410" s="72">
        <f t="shared" si="84"/>
        <v>-16</v>
      </c>
      <c r="S410" s="72">
        <f t="shared" si="84"/>
        <v>-16</v>
      </c>
      <c r="T410" s="72">
        <f t="shared" si="84"/>
        <v>-16</v>
      </c>
      <c r="U410" s="72">
        <f t="shared" si="84"/>
        <v>-16</v>
      </c>
      <c r="V410" s="72">
        <f t="shared" si="84"/>
        <v>-16</v>
      </c>
      <c r="W410" s="72">
        <f t="shared" si="84"/>
        <v>-16</v>
      </c>
      <c r="X410" s="72">
        <f t="shared" si="85"/>
        <v>-16</v>
      </c>
      <c r="Y410" s="72">
        <f t="shared" si="85"/>
        <v>-16</v>
      </c>
      <c r="Z410" s="72">
        <f t="shared" si="85"/>
        <v>-16</v>
      </c>
      <c r="AA410" s="72">
        <f t="shared" si="85"/>
        <v>-16</v>
      </c>
      <c r="AB410" s="72"/>
      <c r="AC410" s="73">
        <f t="shared" si="78"/>
        <v>-320</v>
      </c>
      <c r="AD410" s="64">
        <f t="shared" si="82"/>
        <v>0</v>
      </c>
    </row>
    <row r="411" spans="1:30" x14ac:dyDescent="0.3">
      <c r="A411" s="92">
        <v>45763</v>
      </c>
      <c r="B411" s="93"/>
      <c r="C411" s="92"/>
      <c r="D411" s="94" t="s">
        <v>351</v>
      </c>
      <c r="E411" s="95">
        <v>-377.68</v>
      </c>
      <c r="F411" s="90"/>
      <c r="G411" s="129">
        <f t="shared" si="83"/>
        <v>38206.759999999987</v>
      </c>
      <c r="H411" s="72">
        <f t="shared" si="84"/>
        <v>-18.884</v>
      </c>
      <c r="I411" s="72">
        <f t="shared" si="84"/>
        <v>-18.884</v>
      </c>
      <c r="J411" s="72">
        <f t="shared" si="84"/>
        <v>-18.884</v>
      </c>
      <c r="K411" s="72">
        <f t="shared" si="84"/>
        <v>-18.884</v>
      </c>
      <c r="L411" s="72">
        <f t="shared" si="84"/>
        <v>-18.884</v>
      </c>
      <c r="M411" s="72">
        <f t="shared" si="84"/>
        <v>-18.884</v>
      </c>
      <c r="N411" s="72">
        <f t="shared" si="84"/>
        <v>-18.884</v>
      </c>
      <c r="O411" s="72">
        <f t="shared" si="84"/>
        <v>-18.884</v>
      </c>
      <c r="P411" s="72">
        <f t="shared" si="84"/>
        <v>-18.884</v>
      </c>
      <c r="Q411" s="72">
        <f t="shared" si="84"/>
        <v>-18.884</v>
      </c>
      <c r="R411" s="72">
        <f t="shared" si="84"/>
        <v>-18.884</v>
      </c>
      <c r="S411" s="72">
        <f t="shared" si="84"/>
        <v>-18.884</v>
      </c>
      <c r="T411" s="72">
        <f t="shared" si="84"/>
        <v>-18.884</v>
      </c>
      <c r="U411" s="72">
        <f t="shared" si="84"/>
        <v>-18.884</v>
      </c>
      <c r="V411" s="72">
        <f t="shared" si="84"/>
        <v>-18.884</v>
      </c>
      <c r="W411" s="72">
        <f t="shared" si="84"/>
        <v>-18.884</v>
      </c>
      <c r="X411" s="72">
        <f t="shared" si="85"/>
        <v>-18.884</v>
      </c>
      <c r="Y411" s="72">
        <f t="shared" si="85"/>
        <v>-18.884</v>
      </c>
      <c r="Z411" s="72">
        <f t="shared" si="85"/>
        <v>-18.884</v>
      </c>
      <c r="AA411" s="72">
        <f t="shared" si="85"/>
        <v>-18.884</v>
      </c>
      <c r="AB411" s="72"/>
      <c r="AC411" s="73">
        <f t="shared" si="78"/>
        <v>-377.68000000000018</v>
      </c>
      <c r="AD411" s="64">
        <f t="shared" si="82"/>
        <v>0</v>
      </c>
    </row>
    <row r="412" spans="1:30" x14ac:dyDescent="0.3">
      <c r="A412" s="92">
        <v>45763</v>
      </c>
      <c r="B412" s="93"/>
      <c r="C412" s="92"/>
      <c r="D412" s="94" t="s">
        <v>351</v>
      </c>
      <c r="E412" s="95">
        <v>-383.85</v>
      </c>
      <c r="F412" s="90"/>
      <c r="G412" s="129">
        <f t="shared" si="83"/>
        <v>37822.909999999989</v>
      </c>
      <c r="H412" s="72">
        <f t="shared" si="84"/>
        <v>-19.192500000000003</v>
      </c>
      <c r="I412" s="72">
        <f t="shared" si="84"/>
        <v>-19.192500000000003</v>
      </c>
      <c r="J412" s="72">
        <f t="shared" si="84"/>
        <v>-19.192500000000003</v>
      </c>
      <c r="K412" s="72">
        <f t="shared" si="84"/>
        <v>-19.192500000000003</v>
      </c>
      <c r="L412" s="72">
        <f t="shared" si="84"/>
        <v>-19.192500000000003</v>
      </c>
      <c r="M412" s="72">
        <f t="shared" si="84"/>
        <v>-19.192500000000003</v>
      </c>
      <c r="N412" s="72">
        <f t="shared" si="84"/>
        <v>-19.192500000000003</v>
      </c>
      <c r="O412" s="72">
        <f t="shared" si="84"/>
        <v>-19.192500000000003</v>
      </c>
      <c r="P412" s="72">
        <f t="shared" si="84"/>
        <v>-19.192500000000003</v>
      </c>
      <c r="Q412" s="72">
        <f t="shared" si="84"/>
        <v>-19.192500000000003</v>
      </c>
      <c r="R412" s="72">
        <f t="shared" si="84"/>
        <v>-19.192500000000003</v>
      </c>
      <c r="S412" s="72">
        <f t="shared" si="84"/>
        <v>-19.192500000000003</v>
      </c>
      <c r="T412" s="72">
        <f t="shared" si="84"/>
        <v>-19.192500000000003</v>
      </c>
      <c r="U412" s="72">
        <f t="shared" si="84"/>
        <v>-19.192500000000003</v>
      </c>
      <c r="V412" s="72">
        <f t="shared" si="84"/>
        <v>-19.192500000000003</v>
      </c>
      <c r="W412" s="72">
        <f t="shared" si="84"/>
        <v>-19.192500000000003</v>
      </c>
      <c r="X412" s="72">
        <f t="shared" si="85"/>
        <v>-19.192500000000003</v>
      </c>
      <c r="Y412" s="72">
        <f t="shared" si="85"/>
        <v>-19.192500000000003</v>
      </c>
      <c r="Z412" s="72">
        <f t="shared" si="85"/>
        <v>-19.192500000000003</v>
      </c>
      <c r="AA412" s="72">
        <f t="shared" si="85"/>
        <v>-19.192500000000003</v>
      </c>
      <c r="AB412" s="72"/>
      <c r="AC412" s="73">
        <f t="shared" si="78"/>
        <v>-383.84999999999997</v>
      </c>
      <c r="AD412" s="64">
        <f t="shared" si="82"/>
        <v>0</v>
      </c>
    </row>
    <row r="413" spans="1:30" x14ac:dyDescent="0.3">
      <c r="A413" s="92">
        <v>45763</v>
      </c>
      <c r="B413" s="93"/>
      <c r="C413" s="92"/>
      <c r="D413" s="94" t="s">
        <v>351</v>
      </c>
      <c r="E413" s="95">
        <v>-961.33</v>
      </c>
      <c r="F413" s="90"/>
      <c r="G413" s="129">
        <f t="shared" si="83"/>
        <v>36861.579999999987</v>
      </c>
      <c r="H413" s="72">
        <f t="shared" si="84"/>
        <v>-48.066500000000005</v>
      </c>
      <c r="I413" s="72">
        <f t="shared" si="84"/>
        <v>-48.066500000000005</v>
      </c>
      <c r="J413" s="72">
        <f t="shared" si="84"/>
        <v>-48.066500000000005</v>
      </c>
      <c r="K413" s="72">
        <f t="shared" si="84"/>
        <v>-48.066500000000005</v>
      </c>
      <c r="L413" s="72">
        <f t="shared" si="84"/>
        <v>-48.066500000000005</v>
      </c>
      <c r="M413" s="72">
        <f t="shared" si="84"/>
        <v>-48.066500000000005</v>
      </c>
      <c r="N413" s="72">
        <f t="shared" si="84"/>
        <v>-48.066500000000005</v>
      </c>
      <c r="O413" s="72">
        <f t="shared" si="84"/>
        <v>-48.066500000000005</v>
      </c>
      <c r="P413" s="72">
        <f t="shared" si="84"/>
        <v>-48.066500000000005</v>
      </c>
      <c r="Q413" s="72">
        <f t="shared" si="84"/>
        <v>-48.066500000000005</v>
      </c>
      <c r="R413" s="72">
        <f t="shared" si="84"/>
        <v>-48.066500000000005</v>
      </c>
      <c r="S413" s="72">
        <f t="shared" si="84"/>
        <v>-48.066500000000005</v>
      </c>
      <c r="T413" s="72">
        <f t="shared" si="84"/>
        <v>-48.066500000000005</v>
      </c>
      <c r="U413" s="72">
        <f t="shared" si="84"/>
        <v>-48.066500000000005</v>
      </c>
      <c r="V413" s="72">
        <f t="shared" si="84"/>
        <v>-48.066500000000005</v>
      </c>
      <c r="W413" s="72">
        <f t="shared" si="84"/>
        <v>-48.066500000000005</v>
      </c>
      <c r="X413" s="72">
        <f t="shared" si="85"/>
        <v>-48.066500000000005</v>
      </c>
      <c r="Y413" s="72">
        <f t="shared" si="85"/>
        <v>-48.066500000000005</v>
      </c>
      <c r="Z413" s="72">
        <f t="shared" si="85"/>
        <v>-48.066500000000005</v>
      </c>
      <c r="AA413" s="72">
        <f t="shared" si="85"/>
        <v>-48.066500000000005</v>
      </c>
      <c r="AB413" s="72"/>
      <c r="AC413" s="73">
        <f t="shared" si="78"/>
        <v>-961.33000000000027</v>
      </c>
      <c r="AD413" s="64">
        <f t="shared" si="82"/>
        <v>0</v>
      </c>
    </row>
    <row r="414" spans="1:30" x14ac:dyDescent="0.3">
      <c r="A414" s="92">
        <v>45763</v>
      </c>
      <c r="B414" s="93"/>
      <c r="C414" s="92"/>
      <c r="D414" s="94" t="s">
        <v>351</v>
      </c>
      <c r="E414" s="95">
        <v>-1634.47</v>
      </c>
      <c r="F414" s="90"/>
      <c r="G414" s="129">
        <f t="shared" si="83"/>
        <v>35227.109999999986</v>
      </c>
      <c r="H414" s="72">
        <f t="shared" si="84"/>
        <v>-81.723500000000001</v>
      </c>
      <c r="I414" s="72">
        <f t="shared" si="84"/>
        <v>-81.723500000000001</v>
      </c>
      <c r="J414" s="72">
        <f t="shared" si="84"/>
        <v>-81.723500000000001</v>
      </c>
      <c r="K414" s="72">
        <f t="shared" si="84"/>
        <v>-81.723500000000001</v>
      </c>
      <c r="L414" s="72">
        <f t="shared" si="84"/>
        <v>-81.723500000000001</v>
      </c>
      <c r="M414" s="72">
        <f t="shared" si="84"/>
        <v>-81.723500000000001</v>
      </c>
      <c r="N414" s="72">
        <f t="shared" si="84"/>
        <v>-81.723500000000001</v>
      </c>
      <c r="O414" s="72">
        <f t="shared" si="84"/>
        <v>-81.723500000000001</v>
      </c>
      <c r="P414" s="72">
        <f t="shared" si="84"/>
        <v>-81.723500000000001</v>
      </c>
      <c r="Q414" s="72">
        <f t="shared" si="84"/>
        <v>-81.723500000000001</v>
      </c>
      <c r="R414" s="72">
        <f t="shared" si="84"/>
        <v>-81.723500000000001</v>
      </c>
      <c r="S414" s="72">
        <f t="shared" si="84"/>
        <v>-81.723500000000001</v>
      </c>
      <c r="T414" s="72">
        <f t="shared" si="84"/>
        <v>-81.723500000000001</v>
      </c>
      <c r="U414" s="72">
        <f t="shared" si="84"/>
        <v>-81.723500000000001</v>
      </c>
      <c r="V414" s="72">
        <f t="shared" si="84"/>
        <v>-81.723500000000001</v>
      </c>
      <c r="W414" s="72">
        <f t="shared" si="84"/>
        <v>-81.723500000000001</v>
      </c>
      <c r="X414" s="72">
        <f t="shared" si="85"/>
        <v>-81.723500000000001</v>
      </c>
      <c r="Y414" s="72">
        <f t="shared" si="85"/>
        <v>-81.723500000000001</v>
      </c>
      <c r="Z414" s="72">
        <f t="shared" si="85"/>
        <v>-81.723500000000001</v>
      </c>
      <c r="AA414" s="72">
        <f t="shared" si="85"/>
        <v>-81.723500000000001</v>
      </c>
      <c r="AB414" s="72"/>
      <c r="AC414" s="73">
        <f t="shared" si="78"/>
        <v>-1634.4700000000007</v>
      </c>
      <c r="AD414" s="64">
        <f t="shared" si="82"/>
        <v>0</v>
      </c>
    </row>
    <row r="415" spans="1:30" x14ac:dyDescent="0.3">
      <c r="A415" s="92">
        <v>45763</v>
      </c>
      <c r="B415" s="93"/>
      <c r="C415" s="92"/>
      <c r="D415" s="94" t="s">
        <v>351</v>
      </c>
      <c r="E415" s="95">
        <v>-2039.4</v>
      </c>
      <c r="F415" s="90"/>
      <c r="G415" s="129">
        <f t="shared" si="83"/>
        <v>33187.709999999985</v>
      </c>
      <c r="H415" s="72">
        <f t="shared" si="84"/>
        <v>-101.97</v>
      </c>
      <c r="I415" s="72">
        <f t="shared" si="84"/>
        <v>-101.97</v>
      </c>
      <c r="J415" s="72">
        <f t="shared" si="84"/>
        <v>-101.97</v>
      </c>
      <c r="K415" s="72">
        <f t="shared" si="84"/>
        <v>-101.97</v>
      </c>
      <c r="L415" s="72">
        <f t="shared" si="84"/>
        <v>-101.97</v>
      </c>
      <c r="M415" s="72">
        <f t="shared" si="84"/>
        <v>-101.97</v>
      </c>
      <c r="N415" s="72">
        <f t="shared" si="84"/>
        <v>-101.97</v>
      </c>
      <c r="O415" s="72">
        <f t="shared" si="84"/>
        <v>-101.97</v>
      </c>
      <c r="P415" s="72">
        <f t="shared" si="84"/>
        <v>-101.97</v>
      </c>
      <c r="Q415" s="72">
        <f t="shared" si="84"/>
        <v>-101.97</v>
      </c>
      <c r="R415" s="72">
        <f t="shared" si="84"/>
        <v>-101.97</v>
      </c>
      <c r="S415" s="72">
        <f t="shared" si="84"/>
        <v>-101.97</v>
      </c>
      <c r="T415" s="72">
        <f t="shared" si="84"/>
        <v>-101.97</v>
      </c>
      <c r="U415" s="72">
        <f t="shared" si="84"/>
        <v>-101.97</v>
      </c>
      <c r="V415" s="72">
        <f t="shared" si="84"/>
        <v>-101.97</v>
      </c>
      <c r="W415" s="72">
        <f t="shared" ref="W415:W455" si="87">$E415/20</f>
        <v>-101.97</v>
      </c>
      <c r="X415" s="72">
        <f t="shared" si="85"/>
        <v>-101.97</v>
      </c>
      <c r="Y415" s="72">
        <f t="shared" si="85"/>
        <v>-101.97</v>
      </c>
      <c r="Z415" s="72">
        <f t="shared" si="85"/>
        <v>-101.97</v>
      </c>
      <c r="AA415" s="72">
        <f t="shared" si="85"/>
        <v>-101.97</v>
      </c>
      <c r="AB415" s="72"/>
      <c r="AC415" s="73">
        <f t="shared" si="78"/>
        <v>-2039.4000000000003</v>
      </c>
      <c r="AD415" s="64">
        <f t="shared" si="82"/>
        <v>0</v>
      </c>
    </row>
    <row r="416" spans="1:30" x14ac:dyDescent="0.3">
      <c r="A416" s="92">
        <v>45763</v>
      </c>
      <c r="B416" s="93"/>
      <c r="C416" s="92"/>
      <c r="D416" s="94" t="s">
        <v>351</v>
      </c>
      <c r="E416" s="95">
        <v>-3198.06</v>
      </c>
      <c r="F416" s="90"/>
      <c r="G416" s="129">
        <f t="shared" si="83"/>
        <v>29989.649999999983</v>
      </c>
      <c r="H416" s="72">
        <f t="shared" ref="H416:V432" si="88">$E416/20</f>
        <v>-159.90299999999999</v>
      </c>
      <c r="I416" s="72">
        <f t="shared" si="88"/>
        <v>-159.90299999999999</v>
      </c>
      <c r="J416" s="72">
        <f t="shared" si="88"/>
        <v>-159.90299999999999</v>
      </c>
      <c r="K416" s="72">
        <f t="shared" si="88"/>
        <v>-159.90299999999999</v>
      </c>
      <c r="L416" s="72">
        <f t="shared" si="88"/>
        <v>-159.90299999999999</v>
      </c>
      <c r="M416" s="72">
        <f t="shared" si="88"/>
        <v>-159.90299999999999</v>
      </c>
      <c r="N416" s="72">
        <f t="shared" si="88"/>
        <v>-159.90299999999999</v>
      </c>
      <c r="O416" s="72">
        <f t="shared" si="88"/>
        <v>-159.90299999999999</v>
      </c>
      <c r="P416" s="72">
        <f t="shared" si="88"/>
        <v>-159.90299999999999</v>
      </c>
      <c r="Q416" s="72">
        <f t="shared" si="88"/>
        <v>-159.90299999999999</v>
      </c>
      <c r="R416" s="72">
        <f t="shared" si="88"/>
        <v>-159.90299999999999</v>
      </c>
      <c r="S416" s="72">
        <f t="shared" si="88"/>
        <v>-159.90299999999999</v>
      </c>
      <c r="T416" s="72">
        <f t="shared" si="88"/>
        <v>-159.90299999999999</v>
      </c>
      <c r="U416" s="72">
        <f t="shared" si="88"/>
        <v>-159.90299999999999</v>
      </c>
      <c r="V416" s="72">
        <f t="shared" si="88"/>
        <v>-159.90299999999999</v>
      </c>
      <c r="W416" s="72">
        <f t="shared" si="87"/>
        <v>-159.90299999999999</v>
      </c>
      <c r="X416" s="72">
        <f t="shared" si="85"/>
        <v>-159.90299999999999</v>
      </c>
      <c r="Y416" s="72">
        <f t="shared" si="85"/>
        <v>-159.90299999999999</v>
      </c>
      <c r="Z416" s="72">
        <f t="shared" si="85"/>
        <v>-159.90299999999999</v>
      </c>
      <c r="AA416" s="72">
        <f t="shared" si="85"/>
        <v>-159.90299999999999</v>
      </c>
      <c r="AB416" s="72"/>
      <c r="AC416" s="73">
        <f t="shared" si="78"/>
        <v>-3198.0599999999986</v>
      </c>
      <c r="AD416" s="64">
        <f t="shared" si="82"/>
        <v>0</v>
      </c>
    </row>
    <row r="417" spans="1:30" x14ac:dyDescent="0.3">
      <c r="A417" s="92">
        <v>45763</v>
      </c>
      <c r="B417" s="93"/>
      <c r="C417" s="92"/>
      <c r="D417" s="94" t="s">
        <v>351</v>
      </c>
      <c r="E417" s="95">
        <v>-3823.68</v>
      </c>
      <c r="F417" s="90"/>
      <c r="G417" s="129">
        <f t="shared" si="83"/>
        <v>26165.969999999983</v>
      </c>
      <c r="H417" s="72">
        <f t="shared" si="88"/>
        <v>-191.184</v>
      </c>
      <c r="I417" s="72">
        <f t="shared" si="88"/>
        <v>-191.184</v>
      </c>
      <c r="J417" s="72">
        <f t="shared" si="88"/>
        <v>-191.184</v>
      </c>
      <c r="K417" s="72">
        <f t="shared" si="88"/>
        <v>-191.184</v>
      </c>
      <c r="L417" s="72">
        <f t="shared" si="88"/>
        <v>-191.184</v>
      </c>
      <c r="M417" s="72">
        <f t="shared" si="88"/>
        <v>-191.184</v>
      </c>
      <c r="N417" s="72">
        <f t="shared" si="88"/>
        <v>-191.184</v>
      </c>
      <c r="O417" s="72">
        <f t="shared" si="88"/>
        <v>-191.184</v>
      </c>
      <c r="P417" s="72">
        <f t="shared" si="88"/>
        <v>-191.184</v>
      </c>
      <c r="Q417" s="72">
        <f t="shared" si="88"/>
        <v>-191.184</v>
      </c>
      <c r="R417" s="72">
        <f t="shared" si="88"/>
        <v>-191.184</v>
      </c>
      <c r="S417" s="72">
        <f t="shared" si="88"/>
        <v>-191.184</v>
      </c>
      <c r="T417" s="72">
        <f t="shared" si="88"/>
        <v>-191.184</v>
      </c>
      <c r="U417" s="72">
        <f t="shared" si="88"/>
        <v>-191.184</v>
      </c>
      <c r="V417" s="72">
        <f t="shared" si="88"/>
        <v>-191.184</v>
      </c>
      <c r="W417" s="72">
        <f t="shared" si="87"/>
        <v>-191.184</v>
      </c>
      <c r="X417" s="72">
        <f t="shared" si="85"/>
        <v>-191.184</v>
      </c>
      <c r="Y417" s="72">
        <f t="shared" si="85"/>
        <v>-191.184</v>
      </c>
      <c r="Z417" s="72">
        <f t="shared" si="85"/>
        <v>-191.184</v>
      </c>
      <c r="AA417" s="72">
        <f t="shared" si="85"/>
        <v>-191.184</v>
      </c>
      <c r="AB417" s="72"/>
      <c r="AC417" s="73">
        <f t="shared" si="78"/>
        <v>-3823.6800000000017</v>
      </c>
      <c r="AD417" s="64">
        <f t="shared" si="82"/>
        <v>0</v>
      </c>
    </row>
    <row r="418" spans="1:30" x14ac:dyDescent="0.3">
      <c r="A418" s="92">
        <v>45763</v>
      </c>
      <c r="B418" s="93"/>
      <c r="C418" s="92"/>
      <c r="D418" s="94" t="s">
        <v>351</v>
      </c>
      <c r="E418" s="95">
        <v>-7647.84</v>
      </c>
      <c r="F418" s="90"/>
      <c r="G418" s="129">
        <f t="shared" si="83"/>
        <v>18518.129999999983</v>
      </c>
      <c r="H418" s="72">
        <f t="shared" si="88"/>
        <v>-382.392</v>
      </c>
      <c r="I418" s="72">
        <f t="shared" si="88"/>
        <v>-382.392</v>
      </c>
      <c r="J418" s="72">
        <f t="shared" si="88"/>
        <v>-382.392</v>
      </c>
      <c r="K418" s="72">
        <f t="shared" si="88"/>
        <v>-382.392</v>
      </c>
      <c r="L418" s="72">
        <f t="shared" si="88"/>
        <v>-382.392</v>
      </c>
      <c r="M418" s="72">
        <f t="shared" si="88"/>
        <v>-382.392</v>
      </c>
      <c r="N418" s="72">
        <f t="shared" si="88"/>
        <v>-382.392</v>
      </c>
      <c r="O418" s="72">
        <f t="shared" si="88"/>
        <v>-382.392</v>
      </c>
      <c r="P418" s="72">
        <f t="shared" si="88"/>
        <v>-382.392</v>
      </c>
      <c r="Q418" s="72">
        <f t="shared" si="88"/>
        <v>-382.392</v>
      </c>
      <c r="R418" s="72">
        <f t="shared" si="88"/>
        <v>-382.392</v>
      </c>
      <c r="S418" s="72">
        <f t="shared" si="88"/>
        <v>-382.392</v>
      </c>
      <c r="T418" s="72">
        <f t="shared" si="88"/>
        <v>-382.392</v>
      </c>
      <c r="U418" s="72">
        <f t="shared" si="88"/>
        <v>-382.392</v>
      </c>
      <c r="V418" s="72">
        <f t="shared" si="88"/>
        <v>-382.392</v>
      </c>
      <c r="W418" s="72">
        <f t="shared" si="87"/>
        <v>-382.392</v>
      </c>
      <c r="X418" s="72">
        <f t="shared" si="85"/>
        <v>-382.392</v>
      </c>
      <c r="Y418" s="72">
        <f t="shared" si="85"/>
        <v>-382.392</v>
      </c>
      <c r="Z418" s="72">
        <f t="shared" si="85"/>
        <v>-382.392</v>
      </c>
      <c r="AA418" s="72">
        <f t="shared" si="85"/>
        <v>-382.392</v>
      </c>
      <c r="AB418" s="72"/>
      <c r="AC418" s="73">
        <f t="shared" si="78"/>
        <v>-7647.8399999999974</v>
      </c>
      <c r="AD418" s="64">
        <f t="shared" si="82"/>
        <v>0</v>
      </c>
    </row>
    <row r="419" spans="1:30" x14ac:dyDescent="0.3">
      <c r="A419" s="92">
        <v>45768</v>
      </c>
      <c r="B419" s="93"/>
      <c r="C419" s="92"/>
      <c r="D419" s="94" t="s">
        <v>351</v>
      </c>
      <c r="E419" s="95">
        <v>-3.84</v>
      </c>
      <c r="F419" s="90"/>
      <c r="G419" s="129">
        <f t="shared" si="83"/>
        <v>18514.289999999983</v>
      </c>
      <c r="H419" s="72">
        <f t="shared" si="88"/>
        <v>-0.192</v>
      </c>
      <c r="I419" s="72">
        <f t="shared" si="88"/>
        <v>-0.192</v>
      </c>
      <c r="J419" s="72">
        <f t="shared" si="88"/>
        <v>-0.192</v>
      </c>
      <c r="K419" s="72">
        <f t="shared" si="88"/>
        <v>-0.192</v>
      </c>
      <c r="L419" s="72">
        <f t="shared" si="88"/>
        <v>-0.192</v>
      </c>
      <c r="M419" s="72">
        <f t="shared" si="88"/>
        <v>-0.192</v>
      </c>
      <c r="N419" s="72">
        <f t="shared" si="88"/>
        <v>-0.192</v>
      </c>
      <c r="O419" s="72">
        <f t="shared" si="88"/>
        <v>-0.192</v>
      </c>
      <c r="P419" s="72">
        <f t="shared" si="88"/>
        <v>-0.192</v>
      </c>
      <c r="Q419" s="72">
        <f t="shared" si="88"/>
        <v>-0.192</v>
      </c>
      <c r="R419" s="72">
        <f t="shared" si="88"/>
        <v>-0.192</v>
      </c>
      <c r="S419" s="72">
        <f t="shared" si="88"/>
        <v>-0.192</v>
      </c>
      <c r="T419" s="72">
        <f t="shared" si="88"/>
        <v>-0.192</v>
      </c>
      <c r="U419" s="72">
        <f t="shared" si="88"/>
        <v>-0.192</v>
      </c>
      <c r="V419" s="72">
        <f t="shared" si="88"/>
        <v>-0.192</v>
      </c>
      <c r="W419" s="72">
        <f t="shared" si="87"/>
        <v>-0.192</v>
      </c>
      <c r="X419" s="72">
        <f t="shared" si="85"/>
        <v>-0.192</v>
      </c>
      <c r="Y419" s="72">
        <f t="shared" si="85"/>
        <v>-0.192</v>
      </c>
      <c r="Z419" s="72">
        <f t="shared" si="85"/>
        <v>-0.192</v>
      </c>
      <c r="AA419" s="72">
        <f t="shared" si="85"/>
        <v>-0.192</v>
      </c>
      <c r="AB419" s="72"/>
      <c r="AC419" s="73">
        <f t="shared" si="78"/>
        <v>-3.8400000000000012</v>
      </c>
      <c r="AD419" s="64">
        <f t="shared" si="82"/>
        <v>0</v>
      </c>
    </row>
    <row r="420" spans="1:30" x14ac:dyDescent="0.3">
      <c r="A420" s="92">
        <v>45768</v>
      </c>
      <c r="B420" s="93"/>
      <c r="C420" s="92"/>
      <c r="D420" s="94" t="s">
        <v>351</v>
      </c>
      <c r="E420" s="95">
        <v>-5.17</v>
      </c>
      <c r="F420" s="90"/>
      <c r="G420" s="129">
        <f>+G419+E420</f>
        <v>18509.119999999984</v>
      </c>
      <c r="H420" s="72">
        <f t="shared" si="88"/>
        <v>-0.25850000000000001</v>
      </c>
      <c r="I420" s="72">
        <f t="shared" si="88"/>
        <v>-0.25850000000000001</v>
      </c>
      <c r="J420" s="72">
        <f t="shared" si="88"/>
        <v>-0.25850000000000001</v>
      </c>
      <c r="K420" s="72">
        <f t="shared" si="88"/>
        <v>-0.25850000000000001</v>
      </c>
      <c r="L420" s="72">
        <f t="shared" si="88"/>
        <v>-0.25850000000000001</v>
      </c>
      <c r="M420" s="72">
        <f t="shared" si="88"/>
        <v>-0.25850000000000001</v>
      </c>
      <c r="N420" s="72">
        <f t="shared" si="88"/>
        <v>-0.25850000000000001</v>
      </c>
      <c r="O420" s="72">
        <f t="shared" si="88"/>
        <v>-0.25850000000000001</v>
      </c>
      <c r="P420" s="72">
        <f t="shared" si="88"/>
        <v>-0.25850000000000001</v>
      </c>
      <c r="Q420" s="72">
        <f t="shared" si="88"/>
        <v>-0.25850000000000001</v>
      </c>
      <c r="R420" s="72">
        <f t="shared" si="88"/>
        <v>-0.25850000000000001</v>
      </c>
      <c r="S420" s="72">
        <f t="shared" si="88"/>
        <v>-0.25850000000000001</v>
      </c>
      <c r="T420" s="72">
        <f t="shared" si="88"/>
        <v>-0.25850000000000001</v>
      </c>
      <c r="U420" s="72">
        <f t="shared" si="88"/>
        <v>-0.25850000000000001</v>
      </c>
      <c r="V420" s="72">
        <f t="shared" si="88"/>
        <v>-0.25850000000000001</v>
      </c>
      <c r="W420" s="72">
        <f t="shared" si="87"/>
        <v>-0.25850000000000001</v>
      </c>
      <c r="X420" s="72">
        <f t="shared" si="85"/>
        <v>-0.25850000000000001</v>
      </c>
      <c r="Y420" s="72">
        <f t="shared" si="85"/>
        <v>-0.25850000000000001</v>
      </c>
      <c r="Z420" s="72">
        <f t="shared" si="85"/>
        <v>-0.25850000000000001</v>
      </c>
      <c r="AA420" s="72">
        <f t="shared" si="85"/>
        <v>-0.25850000000000001</v>
      </c>
      <c r="AB420" s="72"/>
      <c r="AC420" s="73">
        <f t="shared" si="78"/>
        <v>-5.17</v>
      </c>
      <c r="AD420" s="64">
        <f t="shared" si="82"/>
        <v>0</v>
      </c>
    </row>
    <row r="421" spans="1:30" x14ac:dyDescent="0.3">
      <c r="A421" s="92">
        <v>45768</v>
      </c>
      <c r="B421" s="93"/>
      <c r="C421" s="92"/>
      <c r="D421" s="94" t="s">
        <v>351</v>
      </c>
      <c r="E421" s="95">
        <v>-8.08</v>
      </c>
      <c r="F421" s="90"/>
      <c r="G421" s="129">
        <f t="shared" si="83"/>
        <v>18501.039999999983</v>
      </c>
      <c r="H421" s="72">
        <f t="shared" si="88"/>
        <v>-0.40400000000000003</v>
      </c>
      <c r="I421" s="72">
        <f t="shared" si="88"/>
        <v>-0.40400000000000003</v>
      </c>
      <c r="J421" s="72">
        <f t="shared" si="88"/>
        <v>-0.40400000000000003</v>
      </c>
      <c r="K421" s="72">
        <f t="shared" si="88"/>
        <v>-0.40400000000000003</v>
      </c>
      <c r="L421" s="72">
        <f t="shared" si="88"/>
        <v>-0.40400000000000003</v>
      </c>
      <c r="M421" s="72">
        <f t="shared" si="88"/>
        <v>-0.40400000000000003</v>
      </c>
      <c r="N421" s="72">
        <f t="shared" si="88"/>
        <v>-0.40400000000000003</v>
      </c>
      <c r="O421" s="72">
        <f t="shared" si="88"/>
        <v>-0.40400000000000003</v>
      </c>
      <c r="P421" s="72">
        <f t="shared" si="88"/>
        <v>-0.40400000000000003</v>
      </c>
      <c r="Q421" s="72">
        <f t="shared" si="88"/>
        <v>-0.40400000000000003</v>
      </c>
      <c r="R421" s="72">
        <f t="shared" si="88"/>
        <v>-0.40400000000000003</v>
      </c>
      <c r="S421" s="72">
        <f t="shared" si="88"/>
        <v>-0.40400000000000003</v>
      </c>
      <c r="T421" s="72">
        <f t="shared" si="88"/>
        <v>-0.40400000000000003</v>
      </c>
      <c r="U421" s="72">
        <f t="shared" si="88"/>
        <v>-0.40400000000000003</v>
      </c>
      <c r="V421" s="72">
        <f t="shared" si="88"/>
        <v>-0.40400000000000003</v>
      </c>
      <c r="W421" s="72">
        <f t="shared" si="87"/>
        <v>-0.40400000000000003</v>
      </c>
      <c r="X421" s="72">
        <f t="shared" si="85"/>
        <v>-0.40400000000000003</v>
      </c>
      <c r="Y421" s="72">
        <f t="shared" si="85"/>
        <v>-0.40400000000000003</v>
      </c>
      <c r="Z421" s="72">
        <f t="shared" si="85"/>
        <v>-0.40400000000000003</v>
      </c>
      <c r="AA421" s="72">
        <f t="shared" si="85"/>
        <v>-0.40400000000000003</v>
      </c>
      <c r="AB421" s="72"/>
      <c r="AC421" s="73">
        <f t="shared" si="78"/>
        <v>-8.08</v>
      </c>
      <c r="AD421" s="64">
        <f t="shared" si="82"/>
        <v>0</v>
      </c>
    </row>
    <row r="422" spans="1:30" x14ac:dyDescent="0.3">
      <c r="A422" s="92">
        <v>45768</v>
      </c>
      <c r="B422" s="93"/>
      <c r="C422" s="92"/>
      <c r="D422" s="94" t="s">
        <v>351</v>
      </c>
      <c r="E422" s="95">
        <v>-10.52</v>
      </c>
      <c r="F422" s="90"/>
      <c r="G422" s="129">
        <f t="shared" si="83"/>
        <v>18490.519999999982</v>
      </c>
      <c r="H422" s="72">
        <f t="shared" si="88"/>
        <v>-0.52600000000000002</v>
      </c>
      <c r="I422" s="72">
        <f t="shared" si="88"/>
        <v>-0.52600000000000002</v>
      </c>
      <c r="J422" s="72">
        <f t="shared" si="88"/>
        <v>-0.52600000000000002</v>
      </c>
      <c r="K422" s="72">
        <f t="shared" si="88"/>
        <v>-0.52600000000000002</v>
      </c>
      <c r="L422" s="72">
        <f t="shared" si="88"/>
        <v>-0.52600000000000002</v>
      </c>
      <c r="M422" s="72">
        <f t="shared" si="88"/>
        <v>-0.52600000000000002</v>
      </c>
      <c r="N422" s="72">
        <f t="shared" si="88"/>
        <v>-0.52600000000000002</v>
      </c>
      <c r="O422" s="72">
        <f t="shared" si="88"/>
        <v>-0.52600000000000002</v>
      </c>
      <c r="P422" s="72">
        <f t="shared" si="88"/>
        <v>-0.52600000000000002</v>
      </c>
      <c r="Q422" s="72">
        <f t="shared" si="88"/>
        <v>-0.52600000000000002</v>
      </c>
      <c r="R422" s="72">
        <f t="shared" si="88"/>
        <v>-0.52600000000000002</v>
      </c>
      <c r="S422" s="72">
        <f t="shared" si="88"/>
        <v>-0.52600000000000002</v>
      </c>
      <c r="T422" s="72">
        <f t="shared" si="88"/>
        <v>-0.52600000000000002</v>
      </c>
      <c r="U422" s="72">
        <f t="shared" si="88"/>
        <v>-0.52600000000000002</v>
      </c>
      <c r="V422" s="72">
        <f t="shared" si="88"/>
        <v>-0.52600000000000002</v>
      </c>
      <c r="W422" s="72">
        <f t="shared" si="87"/>
        <v>-0.52600000000000002</v>
      </c>
      <c r="X422" s="72">
        <f t="shared" si="85"/>
        <v>-0.52600000000000002</v>
      </c>
      <c r="Y422" s="72">
        <f t="shared" si="85"/>
        <v>-0.52600000000000002</v>
      </c>
      <c r="Z422" s="72">
        <f t="shared" si="85"/>
        <v>-0.52600000000000002</v>
      </c>
      <c r="AA422" s="72">
        <f t="shared" si="85"/>
        <v>-0.52600000000000002</v>
      </c>
      <c r="AB422" s="72"/>
      <c r="AC422" s="73">
        <f t="shared" si="78"/>
        <v>-10.519999999999998</v>
      </c>
      <c r="AD422" s="64">
        <f t="shared" si="82"/>
        <v>0</v>
      </c>
    </row>
    <row r="423" spans="1:30" x14ac:dyDescent="0.3">
      <c r="A423" s="92">
        <v>45768</v>
      </c>
      <c r="B423" s="93"/>
      <c r="C423" s="92"/>
      <c r="D423" s="94" t="s">
        <v>351</v>
      </c>
      <c r="E423" s="95">
        <v>-10.49</v>
      </c>
      <c r="F423" s="90"/>
      <c r="G423" s="129">
        <f t="shared" si="83"/>
        <v>18480.029999999981</v>
      </c>
      <c r="H423" s="72">
        <f t="shared" si="88"/>
        <v>-0.52449999999999997</v>
      </c>
      <c r="I423" s="72">
        <f t="shared" si="88"/>
        <v>-0.52449999999999997</v>
      </c>
      <c r="J423" s="72">
        <f t="shared" si="88"/>
        <v>-0.52449999999999997</v>
      </c>
      <c r="K423" s="72">
        <f t="shared" si="88"/>
        <v>-0.52449999999999997</v>
      </c>
      <c r="L423" s="72">
        <f t="shared" si="88"/>
        <v>-0.52449999999999997</v>
      </c>
      <c r="M423" s="72">
        <f t="shared" si="88"/>
        <v>-0.52449999999999997</v>
      </c>
      <c r="N423" s="72">
        <f t="shared" si="88"/>
        <v>-0.52449999999999997</v>
      </c>
      <c r="O423" s="72">
        <f t="shared" si="88"/>
        <v>-0.52449999999999997</v>
      </c>
      <c r="P423" s="72">
        <f t="shared" si="88"/>
        <v>-0.52449999999999997</v>
      </c>
      <c r="Q423" s="72">
        <f t="shared" si="88"/>
        <v>-0.52449999999999997</v>
      </c>
      <c r="R423" s="72">
        <f t="shared" si="88"/>
        <v>-0.52449999999999997</v>
      </c>
      <c r="S423" s="72">
        <f t="shared" si="88"/>
        <v>-0.52449999999999997</v>
      </c>
      <c r="T423" s="72">
        <f t="shared" si="88"/>
        <v>-0.52449999999999997</v>
      </c>
      <c r="U423" s="72">
        <f t="shared" si="88"/>
        <v>-0.52449999999999997</v>
      </c>
      <c r="V423" s="72">
        <f t="shared" si="88"/>
        <v>-0.52449999999999997</v>
      </c>
      <c r="W423" s="72">
        <f t="shared" si="87"/>
        <v>-0.52449999999999997</v>
      </c>
      <c r="X423" s="72">
        <f t="shared" si="85"/>
        <v>-0.52449999999999997</v>
      </c>
      <c r="Y423" s="72">
        <f t="shared" si="85"/>
        <v>-0.52449999999999997</v>
      </c>
      <c r="Z423" s="72">
        <f t="shared" si="85"/>
        <v>-0.52449999999999997</v>
      </c>
      <c r="AA423" s="72">
        <f t="shared" si="85"/>
        <v>-0.52449999999999997</v>
      </c>
      <c r="AB423" s="72"/>
      <c r="AC423" s="73">
        <f t="shared" si="78"/>
        <v>-10.489999999999997</v>
      </c>
      <c r="AD423" s="64">
        <f t="shared" si="82"/>
        <v>0</v>
      </c>
    </row>
    <row r="424" spans="1:30" x14ac:dyDescent="0.3">
      <c r="A424" s="92">
        <v>45768</v>
      </c>
      <c r="B424" s="93"/>
      <c r="C424" s="92"/>
      <c r="D424" s="94" t="s">
        <v>351</v>
      </c>
      <c r="E424" s="95">
        <v>-10.49</v>
      </c>
      <c r="F424" s="90"/>
      <c r="G424" s="129">
        <f t="shared" si="83"/>
        <v>18469.539999999979</v>
      </c>
      <c r="H424" s="72">
        <f t="shared" si="88"/>
        <v>-0.52449999999999997</v>
      </c>
      <c r="I424" s="72">
        <f t="shared" si="88"/>
        <v>-0.52449999999999997</v>
      </c>
      <c r="J424" s="72">
        <f t="shared" si="88"/>
        <v>-0.52449999999999997</v>
      </c>
      <c r="K424" s="72">
        <f t="shared" si="88"/>
        <v>-0.52449999999999997</v>
      </c>
      <c r="L424" s="72">
        <f t="shared" si="88"/>
        <v>-0.52449999999999997</v>
      </c>
      <c r="M424" s="72">
        <f t="shared" si="88"/>
        <v>-0.52449999999999997</v>
      </c>
      <c r="N424" s="72">
        <f t="shared" si="88"/>
        <v>-0.52449999999999997</v>
      </c>
      <c r="O424" s="72">
        <f t="shared" si="88"/>
        <v>-0.52449999999999997</v>
      </c>
      <c r="P424" s="72">
        <f t="shared" si="88"/>
        <v>-0.52449999999999997</v>
      </c>
      <c r="Q424" s="72">
        <f t="shared" si="88"/>
        <v>-0.52449999999999997</v>
      </c>
      <c r="R424" s="72">
        <f t="shared" si="88"/>
        <v>-0.52449999999999997</v>
      </c>
      <c r="S424" s="72">
        <f t="shared" si="88"/>
        <v>-0.52449999999999997</v>
      </c>
      <c r="T424" s="72">
        <f t="shared" si="88"/>
        <v>-0.52449999999999997</v>
      </c>
      <c r="U424" s="72">
        <f t="shared" si="88"/>
        <v>-0.52449999999999997</v>
      </c>
      <c r="V424" s="72">
        <f t="shared" si="88"/>
        <v>-0.52449999999999997</v>
      </c>
      <c r="W424" s="72">
        <f t="shared" si="87"/>
        <v>-0.52449999999999997</v>
      </c>
      <c r="X424" s="72">
        <f t="shared" si="85"/>
        <v>-0.52449999999999997</v>
      </c>
      <c r="Y424" s="72">
        <f t="shared" si="85"/>
        <v>-0.52449999999999997</v>
      </c>
      <c r="Z424" s="72">
        <f t="shared" si="85"/>
        <v>-0.52449999999999997</v>
      </c>
      <c r="AA424" s="72">
        <f t="shared" si="85"/>
        <v>-0.52449999999999997</v>
      </c>
      <c r="AB424" s="72"/>
      <c r="AC424" s="73">
        <f t="shared" si="78"/>
        <v>-10.489999999999997</v>
      </c>
      <c r="AD424" s="64">
        <f t="shared" si="82"/>
        <v>0</v>
      </c>
    </row>
    <row r="425" spans="1:30" x14ac:dyDescent="0.3">
      <c r="A425" s="92">
        <v>45768</v>
      </c>
      <c r="B425" s="93"/>
      <c r="C425" s="92"/>
      <c r="D425" s="94" t="s">
        <v>351</v>
      </c>
      <c r="E425" s="95">
        <v>-15.94</v>
      </c>
      <c r="F425" s="90"/>
      <c r="G425" s="129">
        <f t="shared" si="83"/>
        <v>18453.59999999998</v>
      </c>
      <c r="H425" s="72">
        <f t="shared" si="88"/>
        <v>-0.79699999999999993</v>
      </c>
      <c r="I425" s="72">
        <f t="shared" si="88"/>
        <v>-0.79699999999999993</v>
      </c>
      <c r="J425" s="72">
        <f t="shared" si="88"/>
        <v>-0.79699999999999993</v>
      </c>
      <c r="K425" s="72">
        <f t="shared" si="88"/>
        <v>-0.79699999999999993</v>
      </c>
      <c r="L425" s="72">
        <f t="shared" si="88"/>
        <v>-0.79699999999999993</v>
      </c>
      <c r="M425" s="72">
        <f t="shared" si="88"/>
        <v>-0.79699999999999993</v>
      </c>
      <c r="N425" s="72">
        <f t="shared" si="88"/>
        <v>-0.79699999999999993</v>
      </c>
      <c r="O425" s="72">
        <f t="shared" si="88"/>
        <v>-0.79699999999999993</v>
      </c>
      <c r="P425" s="72">
        <f t="shared" si="88"/>
        <v>-0.79699999999999993</v>
      </c>
      <c r="Q425" s="72">
        <f t="shared" si="88"/>
        <v>-0.79699999999999993</v>
      </c>
      <c r="R425" s="72">
        <f t="shared" si="88"/>
        <v>-0.79699999999999993</v>
      </c>
      <c r="S425" s="72">
        <f t="shared" si="88"/>
        <v>-0.79699999999999993</v>
      </c>
      <c r="T425" s="72">
        <f t="shared" si="88"/>
        <v>-0.79699999999999993</v>
      </c>
      <c r="U425" s="72">
        <f t="shared" si="88"/>
        <v>-0.79699999999999993</v>
      </c>
      <c r="V425" s="72">
        <f t="shared" si="88"/>
        <v>-0.79699999999999993</v>
      </c>
      <c r="W425" s="72">
        <f t="shared" si="87"/>
        <v>-0.79699999999999993</v>
      </c>
      <c r="X425" s="72">
        <f t="shared" si="85"/>
        <v>-0.79699999999999993</v>
      </c>
      <c r="Y425" s="72">
        <f t="shared" si="85"/>
        <v>-0.79699999999999993</v>
      </c>
      <c r="Z425" s="72">
        <f t="shared" si="85"/>
        <v>-0.79699999999999993</v>
      </c>
      <c r="AA425" s="72">
        <f t="shared" si="85"/>
        <v>-0.79699999999999993</v>
      </c>
      <c r="AB425" s="72"/>
      <c r="AC425" s="73">
        <f t="shared" si="78"/>
        <v>-15.940000000000003</v>
      </c>
      <c r="AD425" s="64">
        <f t="shared" si="82"/>
        <v>0</v>
      </c>
    </row>
    <row r="426" spans="1:30" x14ac:dyDescent="0.3">
      <c r="A426" s="92">
        <v>45768</v>
      </c>
      <c r="B426" s="93"/>
      <c r="C426" s="92"/>
      <c r="D426" s="94" t="s">
        <v>351</v>
      </c>
      <c r="E426" s="95">
        <v>-16.09</v>
      </c>
      <c r="F426" s="90"/>
      <c r="G426" s="129">
        <f t="shared" si="83"/>
        <v>18437.50999999998</v>
      </c>
      <c r="H426" s="72">
        <f t="shared" si="88"/>
        <v>-0.80449999999999999</v>
      </c>
      <c r="I426" s="72">
        <f t="shared" si="88"/>
        <v>-0.80449999999999999</v>
      </c>
      <c r="J426" s="72">
        <f t="shared" si="88"/>
        <v>-0.80449999999999999</v>
      </c>
      <c r="K426" s="72">
        <f t="shared" si="88"/>
        <v>-0.80449999999999999</v>
      </c>
      <c r="L426" s="72">
        <f t="shared" si="88"/>
        <v>-0.80449999999999999</v>
      </c>
      <c r="M426" s="72">
        <f t="shared" si="88"/>
        <v>-0.80449999999999999</v>
      </c>
      <c r="N426" s="72">
        <f t="shared" si="88"/>
        <v>-0.80449999999999999</v>
      </c>
      <c r="O426" s="72">
        <f t="shared" si="88"/>
        <v>-0.80449999999999999</v>
      </c>
      <c r="P426" s="72">
        <f t="shared" si="88"/>
        <v>-0.80449999999999999</v>
      </c>
      <c r="Q426" s="72">
        <f t="shared" si="88"/>
        <v>-0.80449999999999999</v>
      </c>
      <c r="R426" s="72">
        <f t="shared" si="88"/>
        <v>-0.80449999999999999</v>
      </c>
      <c r="S426" s="72">
        <f t="shared" si="88"/>
        <v>-0.80449999999999999</v>
      </c>
      <c r="T426" s="72">
        <f t="shared" si="88"/>
        <v>-0.80449999999999999</v>
      </c>
      <c r="U426" s="72">
        <f t="shared" si="88"/>
        <v>-0.80449999999999999</v>
      </c>
      <c r="V426" s="72">
        <f t="shared" si="88"/>
        <v>-0.80449999999999999</v>
      </c>
      <c r="W426" s="72">
        <f t="shared" si="87"/>
        <v>-0.80449999999999999</v>
      </c>
      <c r="X426" s="72">
        <f t="shared" si="85"/>
        <v>-0.80449999999999999</v>
      </c>
      <c r="Y426" s="72">
        <f t="shared" si="85"/>
        <v>-0.80449999999999999</v>
      </c>
      <c r="Z426" s="72">
        <f t="shared" si="85"/>
        <v>-0.80449999999999999</v>
      </c>
      <c r="AA426" s="72">
        <f t="shared" si="85"/>
        <v>-0.80449999999999999</v>
      </c>
      <c r="AB426" s="72"/>
      <c r="AC426" s="73">
        <f t="shared" si="78"/>
        <v>-16.090000000000007</v>
      </c>
      <c r="AD426" s="64">
        <f t="shared" si="82"/>
        <v>0</v>
      </c>
    </row>
    <row r="427" spans="1:30" x14ac:dyDescent="0.3">
      <c r="A427" s="92">
        <v>45768</v>
      </c>
      <c r="B427" s="93"/>
      <c r="C427" s="92"/>
      <c r="D427" s="94" t="s">
        <v>351</v>
      </c>
      <c r="E427" s="95">
        <v>-23.64</v>
      </c>
      <c r="F427" s="90"/>
      <c r="G427" s="129">
        <f t="shared" si="83"/>
        <v>18413.869999999981</v>
      </c>
      <c r="H427" s="72">
        <f t="shared" si="88"/>
        <v>-1.1819999999999999</v>
      </c>
      <c r="I427" s="72">
        <f t="shared" si="88"/>
        <v>-1.1819999999999999</v>
      </c>
      <c r="J427" s="72">
        <f t="shared" si="88"/>
        <v>-1.1819999999999999</v>
      </c>
      <c r="K427" s="72">
        <f t="shared" si="88"/>
        <v>-1.1819999999999999</v>
      </c>
      <c r="L427" s="72">
        <f t="shared" si="88"/>
        <v>-1.1819999999999999</v>
      </c>
      <c r="M427" s="72">
        <f t="shared" si="88"/>
        <v>-1.1819999999999999</v>
      </c>
      <c r="N427" s="72">
        <f t="shared" si="88"/>
        <v>-1.1819999999999999</v>
      </c>
      <c r="O427" s="72">
        <f t="shared" si="88"/>
        <v>-1.1819999999999999</v>
      </c>
      <c r="P427" s="72">
        <f t="shared" si="88"/>
        <v>-1.1819999999999999</v>
      </c>
      <c r="Q427" s="72">
        <f t="shared" si="88"/>
        <v>-1.1819999999999999</v>
      </c>
      <c r="R427" s="72">
        <f t="shared" si="88"/>
        <v>-1.1819999999999999</v>
      </c>
      <c r="S427" s="72">
        <f t="shared" si="88"/>
        <v>-1.1819999999999999</v>
      </c>
      <c r="T427" s="72">
        <f t="shared" si="88"/>
        <v>-1.1819999999999999</v>
      </c>
      <c r="U427" s="72">
        <f t="shared" si="88"/>
        <v>-1.1819999999999999</v>
      </c>
      <c r="V427" s="72">
        <f t="shared" si="88"/>
        <v>-1.1819999999999999</v>
      </c>
      <c r="W427" s="72">
        <f t="shared" si="87"/>
        <v>-1.1819999999999999</v>
      </c>
      <c r="X427" s="72">
        <f t="shared" si="85"/>
        <v>-1.1819999999999999</v>
      </c>
      <c r="Y427" s="72">
        <f t="shared" si="85"/>
        <v>-1.1819999999999999</v>
      </c>
      <c r="Z427" s="72">
        <f t="shared" si="85"/>
        <v>-1.1819999999999999</v>
      </c>
      <c r="AA427" s="72">
        <f t="shared" si="85"/>
        <v>-1.1819999999999999</v>
      </c>
      <c r="AB427" s="72"/>
      <c r="AC427" s="73">
        <f t="shared" si="78"/>
        <v>-23.639999999999993</v>
      </c>
      <c r="AD427" s="64">
        <f t="shared" si="82"/>
        <v>0</v>
      </c>
    </row>
    <row r="428" spans="1:30" x14ac:dyDescent="0.3">
      <c r="A428" s="92">
        <v>45768</v>
      </c>
      <c r="B428" s="93"/>
      <c r="C428" s="92"/>
      <c r="D428" s="94" t="s">
        <v>351</v>
      </c>
      <c r="E428" s="95">
        <v>-25.66</v>
      </c>
      <c r="F428" s="90"/>
      <c r="G428" s="129">
        <f t="shared" si="83"/>
        <v>18388.209999999981</v>
      </c>
      <c r="H428" s="72">
        <f t="shared" si="88"/>
        <v>-1.2829999999999999</v>
      </c>
      <c r="I428" s="72">
        <f t="shared" si="88"/>
        <v>-1.2829999999999999</v>
      </c>
      <c r="J428" s="72">
        <f t="shared" si="88"/>
        <v>-1.2829999999999999</v>
      </c>
      <c r="K428" s="72">
        <f t="shared" si="88"/>
        <v>-1.2829999999999999</v>
      </c>
      <c r="L428" s="72">
        <f t="shared" si="88"/>
        <v>-1.2829999999999999</v>
      </c>
      <c r="M428" s="72">
        <f t="shared" si="88"/>
        <v>-1.2829999999999999</v>
      </c>
      <c r="N428" s="72">
        <f t="shared" si="88"/>
        <v>-1.2829999999999999</v>
      </c>
      <c r="O428" s="72">
        <f t="shared" si="88"/>
        <v>-1.2829999999999999</v>
      </c>
      <c r="P428" s="72">
        <f t="shared" si="88"/>
        <v>-1.2829999999999999</v>
      </c>
      <c r="Q428" s="72">
        <f t="shared" si="88"/>
        <v>-1.2829999999999999</v>
      </c>
      <c r="R428" s="72">
        <f t="shared" si="88"/>
        <v>-1.2829999999999999</v>
      </c>
      <c r="S428" s="72">
        <f t="shared" si="88"/>
        <v>-1.2829999999999999</v>
      </c>
      <c r="T428" s="72">
        <f t="shared" si="88"/>
        <v>-1.2829999999999999</v>
      </c>
      <c r="U428" s="72">
        <f t="shared" si="88"/>
        <v>-1.2829999999999999</v>
      </c>
      <c r="V428" s="72">
        <f t="shared" si="88"/>
        <v>-1.2829999999999999</v>
      </c>
      <c r="W428" s="72">
        <f t="shared" si="87"/>
        <v>-1.2829999999999999</v>
      </c>
      <c r="X428" s="72">
        <f t="shared" si="85"/>
        <v>-1.2829999999999999</v>
      </c>
      <c r="Y428" s="72">
        <f t="shared" si="85"/>
        <v>-1.2829999999999999</v>
      </c>
      <c r="Z428" s="72">
        <f t="shared" si="85"/>
        <v>-1.2829999999999999</v>
      </c>
      <c r="AA428" s="72">
        <f t="shared" si="85"/>
        <v>-1.2829999999999999</v>
      </c>
      <c r="AB428" s="72"/>
      <c r="AC428" s="73">
        <f t="shared" si="78"/>
        <v>-25.660000000000004</v>
      </c>
      <c r="AD428" s="64">
        <f t="shared" si="82"/>
        <v>0</v>
      </c>
    </row>
    <row r="429" spans="1:30" x14ac:dyDescent="0.3">
      <c r="A429" s="92">
        <v>45768</v>
      </c>
      <c r="B429" s="93"/>
      <c r="C429" s="92"/>
      <c r="D429" s="94" t="s">
        <v>351</v>
      </c>
      <c r="E429" s="95">
        <v>-29.25</v>
      </c>
      <c r="F429" s="90"/>
      <c r="G429" s="129">
        <f t="shared" si="83"/>
        <v>18358.959999999981</v>
      </c>
      <c r="H429" s="72">
        <f t="shared" si="88"/>
        <v>-1.4624999999999999</v>
      </c>
      <c r="I429" s="72">
        <f t="shared" si="88"/>
        <v>-1.4624999999999999</v>
      </c>
      <c r="J429" s="72">
        <f t="shared" si="88"/>
        <v>-1.4624999999999999</v>
      </c>
      <c r="K429" s="72">
        <f t="shared" si="88"/>
        <v>-1.4624999999999999</v>
      </c>
      <c r="L429" s="72">
        <f t="shared" si="88"/>
        <v>-1.4624999999999999</v>
      </c>
      <c r="M429" s="72">
        <f t="shared" si="88"/>
        <v>-1.4624999999999999</v>
      </c>
      <c r="N429" s="72">
        <f t="shared" si="88"/>
        <v>-1.4624999999999999</v>
      </c>
      <c r="O429" s="72">
        <f t="shared" si="88"/>
        <v>-1.4624999999999999</v>
      </c>
      <c r="P429" s="72">
        <f t="shared" si="88"/>
        <v>-1.4624999999999999</v>
      </c>
      <c r="Q429" s="72">
        <f t="shared" si="88"/>
        <v>-1.4624999999999999</v>
      </c>
      <c r="R429" s="72">
        <f t="shared" si="88"/>
        <v>-1.4624999999999999</v>
      </c>
      <c r="S429" s="72">
        <f t="shared" si="88"/>
        <v>-1.4624999999999999</v>
      </c>
      <c r="T429" s="72">
        <f t="shared" si="88"/>
        <v>-1.4624999999999999</v>
      </c>
      <c r="U429" s="72">
        <f t="shared" si="88"/>
        <v>-1.4624999999999999</v>
      </c>
      <c r="V429" s="72">
        <f t="shared" si="88"/>
        <v>-1.4624999999999999</v>
      </c>
      <c r="W429" s="72">
        <f t="shared" si="87"/>
        <v>-1.4624999999999999</v>
      </c>
      <c r="X429" s="72">
        <f t="shared" si="85"/>
        <v>-1.4624999999999999</v>
      </c>
      <c r="Y429" s="72">
        <f t="shared" si="85"/>
        <v>-1.4624999999999999</v>
      </c>
      <c r="Z429" s="72">
        <f t="shared" si="85"/>
        <v>-1.4624999999999999</v>
      </c>
      <c r="AA429" s="72">
        <f t="shared" si="85"/>
        <v>-1.4624999999999999</v>
      </c>
      <c r="AB429" s="72"/>
      <c r="AC429" s="73">
        <f t="shared" si="78"/>
        <v>-29.249999999999989</v>
      </c>
      <c r="AD429" s="64">
        <f t="shared" si="82"/>
        <v>0</v>
      </c>
    </row>
    <row r="430" spans="1:30" x14ac:dyDescent="0.3">
      <c r="A430" s="92">
        <v>45768</v>
      </c>
      <c r="B430" s="93"/>
      <c r="C430" s="92"/>
      <c r="D430" s="94" t="s">
        <v>351</v>
      </c>
      <c r="E430" s="95">
        <v>-29.99</v>
      </c>
      <c r="F430" s="90"/>
      <c r="G430" s="129">
        <f t="shared" si="83"/>
        <v>18328.969999999979</v>
      </c>
      <c r="H430" s="72">
        <f t="shared" si="88"/>
        <v>-1.4994999999999998</v>
      </c>
      <c r="I430" s="72">
        <f t="shared" si="88"/>
        <v>-1.4994999999999998</v>
      </c>
      <c r="J430" s="72">
        <f t="shared" si="88"/>
        <v>-1.4994999999999998</v>
      </c>
      <c r="K430" s="72">
        <f t="shared" si="88"/>
        <v>-1.4994999999999998</v>
      </c>
      <c r="L430" s="72">
        <f t="shared" si="88"/>
        <v>-1.4994999999999998</v>
      </c>
      <c r="M430" s="72">
        <f t="shared" si="88"/>
        <v>-1.4994999999999998</v>
      </c>
      <c r="N430" s="72">
        <f t="shared" si="88"/>
        <v>-1.4994999999999998</v>
      </c>
      <c r="O430" s="72">
        <f t="shared" si="88"/>
        <v>-1.4994999999999998</v>
      </c>
      <c r="P430" s="72">
        <f t="shared" si="88"/>
        <v>-1.4994999999999998</v>
      </c>
      <c r="Q430" s="72">
        <f t="shared" si="88"/>
        <v>-1.4994999999999998</v>
      </c>
      <c r="R430" s="72">
        <f t="shared" si="88"/>
        <v>-1.4994999999999998</v>
      </c>
      <c r="S430" s="72">
        <f t="shared" si="88"/>
        <v>-1.4994999999999998</v>
      </c>
      <c r="T430" s="72">
        <f t="shared" si="88"/>
        <v>-1.4994999999999998</v>
      </c>
      <c r="U430" s="72">
        <f t="shared" si="88"/>
        <v>-1.4994999999999998</v>
      </c>
      <c r="V430" s="72">
        <f t="shared" si="88"/>
        <v>-1.4994999999999998</v>
      </c>
      <c r="W430" s="72">
        <f t="shared" si="87"/>
        <v>-1.4994999999999998</v>
      </c>
      <c r="X430" s="72">
        <f t="shared" si="85"/>
        <v>-1.4994999999999998</v>
      </c>
      <c r="Y430" s="72">
        <f t="shared" si="85"/>
        <v>-1.4994999999999998</v>
      </c>
      <c r="Z430" s="72">
        <f t="shared" si="85"/>
        <v>-1.4994999999999998</v>
      </c>
      <c r="AA430" s="72">
        <f t="shared" si="85"/>
        <v>-1.4994999999999998</v>
      </c>
      <c r="AB430" s="72"/>
      <c r="AC430" s="73">
        <f t="shared" si="78"/>
        <v>-29.990000000000006</v>
      </c>
      <c r="AD430" s="64">
        <f t="shared" si="82"/>
        <v>0</v>
      </c>
    </row>
    <row r="431" spans="1:30" x14ac:dyDescent="0.3">
      <c r="A431" s="92">
        <v>45768</v>
      </c>
      <c r="B431" s="93"/>
      <c r="C431" s="92"/>
      <c r="D431" s="94" t="s">
        <v>351</v>
      </c>
      <c r="E431" s="95">
        <v>-43.31</v>
      </c>
      <c r="F431" s="90"/>
      <c r="G431" s="129">
        <f t="shared" si="83"/>
        <v>18285.659999999978</v>
      </c>
      <c r="H431" s="72">
        <f t="shared" si="88"/>
        <v>-2.1655000000000002</v>
      </c>
      <c r="I431" s="72">
        <f t="shared" si="88"/>
        <v>-2.1655000000000002</v>
      </c>
      <c r="J431" s="72">
        <f t="shared" si="88"/>
        <v>-2.1655000000000002</v>
      </c>
      <c r="K431" s="72">
        <f t="shared" si="88"/>
        <v>-2.1655000000000002</v>
      </c>
      <c r="L431" s="72">
        <f t="shared" si="88"/>
        <v>-2.1655000000000002</v>
      </c>
      <c r="M431" s="72">
        <f t="shared" si="88"/>
        <v>-2.1655000000000002</v>
      </c>
      <c r="N431" s="72">
        <f t="shared" si="88"/>
        <v>-2.1655000000000002</v>
      </c>
      <c r="O431" s="72">
        <f t="shared" si="88"/>
        <v>-2.1655000000000002</v>
      </c>
      <c r="P431" s="72">
        <f t="shared" si="88"/>
        <v>-2.1655000000000002</v>
      </c>
      <c r="Q431" s="72">
        <f t="shared" si="88"/>
        <v>-2.1655000000000002</v>
      </c>
      <c r="R431" s="72">
        <f t="shared" si="88"/>
        <v>-2.1655000000000002</v>
      </c>
      <c r="S431" s="72">
        <f t="shared" si="88"/>
        <v>-2.1655000000000002</v>
      </c>
      <c r="T431" s="72">
        <f t="shared" si="88"/>
        <v>-2.1655000000000002</v>
      </c>
      <c r="U431" s="72">
        <f t="shared" si="88"/>
        <v>-2.1655000000000002</v>
      </c>
      <c r="V431" s="72">
        <f t="shared" si="88"/>
        <v>-2.1655000000000002</v>
      </c>
      <c r="W431" s="72">
        <f t="shared" si="87"/>
        <v>-2.1655000000000002</v>
      </c>
      <c r="X431" s="72">
        <f t="shared" si="85"/>
        <v>-2.1655000000000002</v>
      </c>
      <c r="Y431" s="72">
        <f t="shared" si="85"/>
        <v>-2.1655000000000002</v>
      </c>
      <c r="Z431" s="72">
        <f t="shared" si="85"/>
        <v>-2.1655000000000002</v>
      </c>
      <c r="AA431" s="72">
        <f t="shared" si="85"/>
        <v>-2.1655000000000002</v>
      </c>
      <c r="AB431" s="72"/>
      <c r="AC431" s="73">
        <f t="shared" si="78"/>
        <v>-43.310000000000016</v>
      </c>
      <c r="AD431" s="64">
        <f t="shared" si="82"/>
        <v>0</v>
      </c>
    </row>
    <row r="432" spans="1:30" x14ac:dyDescent="0.3">
      <c r="A432" s="92">
        <v>45768</v>
      </c>
      <c r="B432" s="93"/>
      <c r="C432" s="92"/>
      <c r="D432" s="94" t="s">
        <v>351</v>
      </c>
      <c r="E432" s="95">
        <v>-43.96</v>
      </c>
      <c r="F432" s="90"/>
      <c r="G432" s="129">
        <f t="shared" si="83"/>
        <v>18241.699999999979</v>
      </c>
      <c r="H432" s="72">
        <f t="shared" si="88"/>
        <v>-2.198</v>
      </c>
      <c r="I432" s="72">
        <f t="shared" si="88"/>
        <v>-2.198</v>
      </c>
      <c r="J432" s="72">
        <f t="shared" si="88"/>
        <v>-2.198</v>
      </c>
      <c r="K432" s="72">
        <f t="shared" si="88"/>
        <v>-2.198</v>
      </c>
      <c r="L432" s="72">
        <f t="shared" si="88"/>
        <v>-2.198</v>
      </c>
      <c r="M432" s="72">
        <f t="shared" si="88"/>
        <v>-2.198</v>
      </c>
      <c r="N432" s="72">
        <f t="shared" si="88"/>
        <v>-2.198</v>
      </c>
      <c r="O432" s="72">
        <f t="shared" si="88"/>
        <v>-2.198</v>
      </c>
      <c r="P432" s="72">
        <f t="shared" si="88"/>
        <v>-2.198</v>
      </c>
      <c r="Q432" s="72">
        <f t="shared" si="88"/>
        <v>-2.198</v>
      </c>
      <c r="R432" s="72">
        <f t="shared" si="88"/>
        <v>-2.198</v>
      </c>
      <c r="S432" s="72">
        <f t="shared" si="88"/>
        <v>-2.198</v>
      </c>
      <c r="T432" s="72">
        <f t="shared" si="88"/>
        <v>-2.198</v>
      </c>
      <c r="U432" s="72">
        <f t="shared" si="88"/>
        <v>-2.198</v>
      </c>
      <c r="V432" s="72">
        <f t="shared" si="88"/>
        <v>-2.198</v>
      </c>
      <c r="W432" s="72">
        <f t="shared" si="87"/>
        <v>-2.198</v>
      </c>
      <c r="X432" s="72">
        <f t="shared" si="85"/>
        <v>-2.198</v>
      </c>
      <c r="Y432" s="72">
        <f t="shared" si="85"/>
        <v>-2.198</v>
      </c>
      <c r="Z432" s="72">
        <f t="shared" si="85"/>
        <v>-2.198</v>
      </c>
      <c r="AA432" s="72">
        <f t="shared" si="85"/>
        <v>-2.198</v>
      </c>
      <c r="AB432" s="72"/>
      <c r="AC432" s="73">
        <f t="shared" si="78"/>
        <v>-43.96</v>
      </c>
      <c r="AD432" s="64">
        <f t="shared" si="82"/>
        <v>0</v>
      </c>
    </row>
    <row r="433" spans="1:30" x14ac:dyDescent="0.3">
      <c r="A433" s="92">
        <v>45768</v>
      </c>
      <c r="B433" s="93"/>
      <c r="C433" s="92"/>
      <c r="D433" s="94" t="s">
        <v>351</v>
      </c>
      <c r="E433" s="95">
        <v>-57.93</v>
      </c>
      <c r="F433" s="90"/>
      <c r="G433" s="129">
        <f t="shared" si="83"/>
        <v>18183.769999999979</v>
      </c>
      <c r="H433" s="72">
        <f t="shared" ref="H433:V449" si="89">$E433/20</f>
        <v>-2.8965000000000001</v>
      </c>
      <c r="I433" s="72">
        <f t="shared" si="89"/>
        <v>-2.8965000000000001</v>
      </c>
      <c r="J433" s="72">
        <f t="shared" si="89"/>
        <v>-2.8965000000000001</v>
      </c>
      <c r="K433" s="72">
        <f t="shared" si="89"/>
        <v>-2.8965000000000001</v>
      </c>
      <c r="L433" s="72">
        <f t="shared" si="89"/>
        <v>-2.8965000000000001</v>
      </c>
      <c r="M433" s="72">
        <f t="shared" si="89"/>
        <v>-2.8965000000000001</v>
      </c>
      <c r="N433" s="72">
        <f t="shared" si="89"/>
        <v>-2.8965000000000001</v>
      </c>
      <c r="O433" s="72">
        <f t="shared" si="89"/>
        <v>-2.8965000000000001</v>
      </c>
      <c r="P433" s="72">
        <f t="shared" si="89"/>
        <v>-2.8965000000000001</v>
      </c>
      <c r="Q433" s="72">
        <f t="shared" si="89"/>
        <v>-2.8965000000000001</v>
      </c>
      <c r="R433" s="72">
        <f t="shared" si="89"/>
        <v>-2.8965000000000001</v>
      </c>
      <c r="S433" s="72">
        <f t="shared" si="89"/>
        <v>-2.8965000000000001</v>
      </c>
      <c r="T433" s="72">
        <f t="shared" si="89"/>
        <v>-2.8965000000000001</v>
      </c>
      <c r="U433" s="72">
        <f t="shared" si="89"/>
        <v>-2.8965000000000001</v>
      </c>
      <c r="V433" s="72">
        <f t="shared" si="89"/>
        <v>-2.8965000000000001</v>
      </c>
      <c r="W433" s="72">
        <f t="shared" si="87"/>
        <v>-2.8965000000000001</v>
      </c>
      <c r="X433" s="72">
        <f t="shared" si="85"/>
        <v>-2.8965000000000001</v>
      </c>
      <c r="Y433" s="72">
        <f t="shared" si="85"/>
        <v>-2.8965000000000001</v>
      </c>
      <c r="Z433" s="72">
        <f t="shared" si="85"/>
        <v>-2.8965000000000001</v>
      </c>
      <c r="AA433" s="72">
        <f t="shared" si="85"/>
        <v>-2.8965000000000001</v>
      </c>
      <c r="AB433" s="72"/>
      <c r="AC433" s="73">
        <f t="shared" si="78"/>
        <v>-57.930000000000028</v>
      </c>
      <c r="AD433" s="64">
        <f t="shared" si="82"/>
        <v>0</v>
      </c>
    </row>
    <row r="434" spans="1:30" x14ac:dyDescent="0.3">
      <c r="A434" s="92">
        <v>45768</v>
      </c>
      <c r="B434" s="93"/>
      <c r="C434" s="92"/>
      <c r="D434" s="94" t="s">
        <v>351</v>
      </c>
      <c r="E434" s="95">
        <v>-58.88</v>
      </c>
      <c r="F434" s="90"/>
      <c r="G434" s="129">
        <f t="shared" si="83"/>
        <v>18124.889999999978</v>
      </c>
      <c r="H434" s="72">
        <f t="shared" si="89"/>
        <v>-2.944</v>
      </c>
      <c r="I434" s="72">
        <f t="shared" si="89"/>
        <v>-2.944</v>
      </c>
      <c r="J434" s="72">
        <f t="shared" si="89"/>
        <v>-2.944</v>
      </c>
      <c r="K434" s="72">
        <f t="shared" si="89"/>
        <v>-2.944</v>
      </c>
      <c r="L434" s="72">
        <f t="shared" si="89"/>
        <v>-2.944</v>
      </c>
      <c r="M434" s="72">
        <f t="shared" si="89"/>
        <v>-2.944</v>
      </c>
      <c r="N434" s="72">
        <f t="shared" si="89"/>
        <v>-2.944</v>
      </c>
      <c r="O434" s="72">
        <f t="shared" si="89"/>
        <v>-2.944</v>
      </c>
      <c r="P434" s="72">
        <f t="shared" si="89"/>
        <v>-2.944</v>
      </c>
      <c r="Q434" s="72">
        <f t="shared" si="89"/>
        <v>-2.944</v>
      </c>
      <c r="R434" s="72">
        <f t="shared" si="89"/>
        <v>-2.944</v>
      </c>
      <c r="S434" s="72">
        <f t="shared" si="89"/>
        <v>-2.944</v>
      </c>
      <c r="T434" s="72">
        <f t="shared" si="89"/>
        <v>-2.944</v>
      </c>
      <c r="U434" s="72">
        <f t="shared" si="89"/>
        <v>-2.944</v>
      </c>
      <c r="V434" s="72">
        <f t="shared" si="89"/>
        <v>-2.944</v>
      </c>
      <c r="W434" s="72">
        <f t="shared" si="87"/>
        <v>-2.944</v>
      </c>
      <c r="X434" s="72">
        <f t="shared" si="85"/>
        <v>-2.944</v>
      </c>
      <c r="Y434" s="72">
        <f t="shared" si="85"/>
        <v>-2.944</v>
      </c>
      <c r="Z434" s="72">
        <f t="shared" si="85"/>
        <v>-2.944</v>
      </c>
      <c r="AA434" s="72">
        <f t="shared" si="85"/>
        <v>-2.944</v>
      </c>
      <c r="AB434" s="72"/>
      <c r="AC434" s="73">
        <f t="shared" si="78"/>
        <v>-58.880000000000017</v>
      </c>
      <c r="AD434" s="64">
        <f t="shared" si="82"/>
        <v>0</v>
      </c>
    </row>
    <row r="435" spans="1:30" x14ac:dyDescent="0.3">
      <c r="A435" s="92">
        <v>45768</v>
      </c>
      <c r="B435" s="93"/>
      <c r="C435" s="92"/>
      <c r="D435" s="94" t="s">
        <v>351</v>
      </c>
      <c r="E435" s="95">
        <v>-76.62</v>
      </c>
      <c r="F435" s="90"/>
      <c r="G435" s="129">
        <f t="shared" si="83"/>
        <v>18048.269999999979</v>
      </c>
      <c r="H435" s="72">
        <f t="shared" si="89"/>
        <v>-3.8310000000000004</v>
      </c>
      <c r="I435" s="72">
        <f t="shared" si="89"/>
        <v>-3.8310000000000004</v>
      </c>
      <c r="J435" s="72">
        <f t="shared" si="89"/>
        <v>-3.8310000000000004</v>
      </c>
      <c r="K435" s="72">
        <f t="shared" si="89"/>
        <v>-3.8310000000000004</v>
      </c>
      <c r="L435" s="72">
        <f t="shared" si="89"/>
        <v>-3.8310000000000004</v>
      </c>
      <c r="M435" s="72">
        <f t="shared" si="89"/>
        <v>-3.8310000000000004</v>
      </c>
      <c r="N435" s="72">
        <f t="shared" si="89"/>
        <v>-3.8310000000000004</v>
      </c>
      <c r="O435" s="72">
        <f t="shared" si="89"/>
        <v>-3.8310000000000004</v>
      </c>
      <c r="P435" s="72">
        <f t="shared" si="89"/>
        <v>-3.8310000000000004</v>
      </c>
      <c r="Q435" s="72">
        <f t="shared" si="89"/>
        <v>-3.8310000000000004</v>
      </c>
      <c r="R435" s="72">
        <f t="shared" si="89"/>
        <v>-3.8310000000000004</v>
      </c>
      <c r="S435" s="72">
        <f t="shared" si="89"/>
        <v>-3.8310000000000004</v>
      </c>
      <c r="T435" s="72">
        <f t="shared" si="89"/>
        <v>-3.8310000000000004</v>
      </c>
      <c r="U435" s="72">
        <f t="shared" si="89"/>
        <v>-3.8310000000000004</v>
      </c>
      <c r="V435" s="72">
        <f t="shared" si="89"/>
        <v>-3.8310000000000004</v>
      </c>
      <c r="W435" s="72">
        <f t="shared" si="87"/>
        <v>-3.8310000000000004</v>
      </c>
      <c r="X435" s="72">
        <f t="shared" si="85"/>
        <v>-3.8310000000000004</v>
      </c>
      <c r="Y435" s="72">
        <f t="shared" si="85"/>
        <v>-3.8310000000000004</v>
      </c>
      <c r="Z435" s="72">
        <f t="shared" si="85"/>
        <v>-3.8310000000000004</v>
      </c>
      <c r="AA435" s="72">
        <f t="shared" si="85"/>
        <v>-3.8310000000000004</v>
      </c>
      <c r="AB435" s="72"/>
      <c r="AC435" s="73">
        <f t="shared" si="78"/>
        <v>-76.620000000000033</v>
      </c>
      <c r="AD435" s="64">
        <f t="shared" si="82"/>
        <v>0</v>
      </c>
    </row>
    <row r="436" spans="1:30" x14ac:dyDescent="0.3">
      <c r="A436" s="92">
        <v>45768</v>
      </c>
      <c r="B436" s="93"/>
      <c r="C436" s="92"/>
      <c r="D436" s="94" t="s">
        <v>351</v>
      </c>
      <c r="E436" s="95">
        <v>-110.06</v>
      </c>
      <c r="F436" s="90"/>
      <c r="G436" s="129">
        <f t="shared" si="83"/>
        <v>17938.209999999977</v>
      </c>
      <c r="H436" s="72">
        <f t="shared" si="89"/>
        <v>-5.5030000000000001</v>
      </c>
      <c r="I436" s="72">
        <f t="shared" si="89"/>
        <v>-5.5030000000000001</v>
      </c>
      <c r="J436" s="72">
        <f t="shared" si="89"/>
        <v>-5.5030000000000001</v>
      </c>
      <c r="K436" s="72">
        <f t="shared" si="89"/>
        <v>-5.5030000000000001</v>
      </c>
      <c r="L436" s="72">
        <f t="shared" si="89"/>
        <v>-5.5030000000000001</v>
      </c>
      <c r="M436" s="72">
        <f t="shared" si="89"/>
        <v>-5.5030000000000001</v>
      </c>
      <c r="N436" s="72">
        <f t="shared" si="89"/>
        <v>-5.5030000000000001</v>
      </c>
      <c r="O436" s="72">
        <f t="shared" si="89"/>
        <v>-5.5030000000000001</v>
      </c>
      <c r="P436" s="72">
        <f t="shared" si="89"/>
        <v>-5.5030000000000001</v>
      </c>
      <c r="Q436" s="72">
        <f t="shared" si="89"/>
        <v>-5.5030000000000001</v>
      </c>
      <c r="R436" s="72">
        <f t="shared" si="89"/>
        <v>-5.5030000000000001</v>
      </c>
      <c r="S436" s="72">
        <f t="shared" si="89"/>
        <v>-5.5030000000000001</v>
      </c>
      <c r="T436" s="72">
        <f t="shared" si="89"/>
        <v>-5.5030000000000001</v>
      </c>
      <c r="U436" s="72">
        <f t="shared" si="89"/>
        <v>-5.5030000000000001</v>
      </c>
      <c r="V436" s="72">
        <f t="shared" si="89"/>
        <v>-5.5030000000000001</v>
      </c>
      <c r="W436" s="72">
        <f t="shared" si="87"/>
        <v>-5.5030000000000001</v>
      </c>
      <c r="X436" s="72">
        <f t="shared" si="85"/>
        <v>-5.5030000000000001</v>
      </c>
      <c r="Y436" s="72">
        <f t="shared" si="85"/>
        <v>-5.5030000000000001</v>
      </c>
      <c r="Z436" s="72">
        <f t="shared" si="85"/>
        <v>-5.5030000000000001</v>
      </c>
      <c r="AA436" s="72">
        <f t="shared" si="85"/>
        <v>-5.5030000000000001</v>
      </c>
      <c r="AB436" s="72"/>
      <c r="AC436" s="73">
        <f t="shared" ref="AC436:AC490" si="90">SUM(H436:AB436)</f>
        <v>-110.06</v>
      </c>
      <c r="AD436" s="64">
        <f t="shared" si="82"/>
        <v>0</v>
      </c>
    </row>
    <row r="437" spans="1:30" x14ac:dyDescent="0.3">
      <c r="A437" s="92">
        <v>45768</v>
      </c>
      <c r="B437" s="93"/>
      <c r="C437" s="92"/>
      <c r="D437" s="94" t="s">
        <v>351</v>
      </c>
      <c r="E437" s="95">
        <v>-119.95</v>
      </c>
      <c r="F437" s="90"/>
      <c r="G437" s="129">
        <f t="shared" si="83"/>
        <v>17818.259999999977</v>
      </c>
      <c r="H437" s="72">
        <f t="shared" si="89"/>
        <v>-5.9975000000000005</v>
      </c>
      <c r="I437" s="72">
        <f t="shared" si="89"/>
        <v>-5.9975000000000005</v>
      </c>
      <c r="J437" s="72">
        <f t="shared" si="89"/>
        <v>-5.9975000000000005</v>
      </c>
      <c r="K437" s="72">
        <f t="shared" si="89"/>
        <v>-5.9975000000000005</v>
      </c>
      <c r="L437" s="72">
        <f t="shared" si="89"/>
        <v>-5.9975000000000005</v>
      </c>
      <c r="M437" s="72">
        <f t="shared" si="89"/>
        <v>-5.9975000000000005</v>
      </c>
      <c r="N437" s="72">
        <f t="shared" si="89"/>
        <v>-5.9975000000000005</v>
      </c>
      <c r="O437" s="72">
        <f t="shared" si="89"/>
        <v>-5.9975000000000005</v>
      </c>
      <c r="P437" s="72">
        <f t="shared" si="89"/>
        <v>-5.9975000000000005</v>
      </c>
      <c r="Q437" s="72">
        <f t="shared" si="89"/>
        <v>-5.9975000000000005</v>
      </c>
      <c r="R437" s="72">
        <f t="shared" si="89"/>
        <v>-5.9975000000000005</v>
      </c>
      <c r="S437" s="72">
        <f t="shared" si="89"/>
        <v>-5.9975000000000005</v>
      </c>
      <c r="T437" s="72">
        <f t="shared" si="89"/>
        <v>-5.9975000000000005</v>
      </c>
      <c r="U437" s="72">
        <f t="shared" si="89"/>
        <v>-5.9975000000000005</v>
      </c>
      <c r="V437" s="72">
        <f t="shared" si="89"/>
        <v>-5.9975000000000005</v>
      </c>
      <c r="W437" s="72">
        <f t="shared" si="87"/>
        <v>-5.9975000000000005</v>
      </c>
      <c r="X437" s="72">
        <f t="shared" si="85"/>
        <v>-5.9975000000000005</v>
      </c>
      <c r="Y437" s="72">
        <f t="shared" si="85"/>
        <v>-5.9975000000000005</v>
      </c>
      <c r="Z437" s="72">
        <f t="shared" si="85"/>
        <v>-5.9975000000000005</v>
      </c>
      <c r="AA437" s="72">
        <f t="shared" si="85"/>
        <v>-5.9975000000000005</v>
      </c>
      <c r="AB437" s="72"/>
      <c r="AC437" s="73">
        <f t="shared" si="90"/>
        <v>-119.95000000000003</v>
      </c>
      <c r="AD437" s="64">
        <f t="shared" si="82"/>
        <v>0</v>
      </c>
    </row>
    <row r="438" spans="1:30" x14ac:dyDescent="0.3">
      <c r="A438" s="92">
        <v>45768</v>
      </c>
      <c r="B438" s="93"/>
      <c r="C438" s="92"/>
      <c r="D438" s="94" t="s">
        <v>351</v>
      </c>
      <c r="E438" s="95">
        <v>-122.23</v>
      </c>
      <c r="F438" s="90"/>
      <c r="G438" s="129">
        <f t="shared" si="83"/>
        <v>17696.029999999977</v>
      </c>
      <c r="H438" s="72">
        <f t="shared" si="89"/>
        <v>-6.1115000000000004</v>
      </c>
      <c r="I438" s="72">
        <f t="shared" si="89"/>
        <v>-6.1115000000000004</v>
      </c>
      <c r="J438" s="72">
        <f t="shared" si="89"/>
        <v>-6.1115000000000004</v>
      </c>
      <c r="K438" s="72">
        <f t="shared" si="89"/>
        <v>-6.1115000000000004</v>
      </c>
      <c r="L438" s="72">
        <f t="shared" si="89"/>
        <v>-6.1115000000000004</v>
      </c>
      <c r="M438" s="72">
        <f t="shared" si="89"/>
        <v>-6.1115000000000004</v>
      </c>
      <c r="N438" s="72">
        <f t="shared" si="89"/>
        <v>-6.1115000000000004</v>
      </c>
      <c r="O438" s="72">
        <f t="shared" si="89"/>
        <v>-6.1115000000000004</v>
      </c>
      <c r="P438" s="72">
        <f t="shared" si="89"/>
        <v>-6.1115000000000004</v>
      </c>
      <c r="Q438" s="72">
        <f t="shared" si="89"/>
        <v>-6.1115000000000004</v>
      </c>
      <c r="R438" s="72">
        <f t="shared" si="89"/>
        <v>-6.1115000000000004</v>
      </c>
      <c r="S438" s="72">
        <f t="shared" si="89"/>
        <v>-6.1115000000000004</v>
      </c>
      <c r="T438" s="72">
        <f t="shared" si="89"/>
        <v>-6.1115000000000004</v>
      </c>
      <c r="U438" s="72">
        <f t="shared" si="89"/>
        <v>-6.1115000000000004</v>
      </c>
      <c r="V438" s="72">
        <f t="shared" si="89"/>
        <v>-6.1115000000000004</v>
      </c>
      <c r="W438" s="72">
        <f t="shared" si="87"/>
        <v>-6.1115000000000004</v>
      </c>
      <c r="X438" s="72">
        <f t="shared" si="85"/>
        <v>-6.1115000000000004</v>
      </c>
      <c r="Y438" s="72">
        <f t="shared" si="85"/>
        <v>-6.1115000000000004</v>
      </c>
      <c r="Z438" s="72">
        <f t="shared" si="85"/>
        <v>-6.1115000000000004</v>
      </c>
      <c r="AA438" s="72">
        <f t="shared" si="85"/>
        <v>-6.1115000000000004</v>
      </c>
      <c r="AB438" s="72"/>
      <c r="AC438" s="73">
        <f t="shared" si="90"/>
        <v>-122.23000000000006</v>
      </c>
      <c r="AD438" s="64">
        <f t="shared" si="82"/>
        <v>0</v>
      </c>
    </row>
    <row r="439" spans="1:30" x14ac:dyDescent="0.3">
      <c r="A439" s="92">
        <v>45768</v>
      </c>
      <c r="B439" s="93"/>
      <c r="C439" s="92"/>
      <c r="D439" s="94" t="s">
        <v>351</v>
      </c>
      <c r="E439" s="95">
        <v>-198.03</v>
      </c>
      <c r="F439" s="90"/>
      <c r="G439" s="129">
        <f t="shared" si="83"/>
        <v>17497.999999999978</v>
      </c>
      <c r="H439" s="72">
        <f t="shared" si="89"/>
        <v>-9.9015000000000004</v>
      </c>
      <c r="I439" s="72">
        <f t="shared" si="89"/>
        <v>-9.9015000000000004</v>
      </c>
      <c r="J439" s="72">
        <f t="shared" si="89"/>
        <v>-9.9015000000000004</v>
      </c>
      <c r="K439" s="72">
        <f t="shared" si="89"/>
        <v>-9.9015000000000004</v>
      </c>
      <c r="L439" s="72">
        <f t="shared" si="89"/>
        <v>-9.9015000000000004</v>
      </c>
      <c r="M439" s="72">
        <f t="shared" si="89"/>
        <v>-9.9015000000000004</v>
      </c>
      <c r="N439" s="72">
        <f t="shared" si="89"/>
        <v>-9.9015000000000004</v>
      </c>
      <c r="O439" s="72">
        <f t="shared" si="89"/>
        <v>-9.9015000000000004</v>
      </c>
      <c r="P439" s="72">
        <f t="shared" si="89"/>
        <v>-9.9015000000000004</v>
      </c>
      <c r="Q439" s="72">
        <f t="shared" si="89"/>
        <v>-9.9015000000000004</v>
      </c>
      <c r="R439" s="72">
        <f t="shared" si="89"/>
        <v>-9.9015000000000004</v>
      </c>
      <c r="S439" s="72">
        <f t="shared" si="89"/>
        <v>-9.9015000000000004</v>
      </c>
      <c r="T439" s="72">
        <f t="shared" si="89"/>
        <v>-9.9015000000000004</v>
      </c>
      <c r="U439" s="72">
        <f t="shared" si="89"/>
        <v>-9.9015000000000004</v>
      </c>
      <c r="V439" s="72">
        <f t="shared" si="89"/>
        <v>-9.9015000000000004</v>
      </c>
      <c r="W439" s="72">
        <f t="shared" si="87"/>
        <v>-9.9015000000000004</v>
      </c>
      <c r="X439" s="72">
        <f t="shared" si="85"/>
        <v>-9.9015000000000004</v>
      </c>
      <c r="Y439" s="72">
        <f t="shared" si="85"/>
        <v>-9.9015000000000004</v>
      </c>
      <c r="Z439" s="72">
        <f t="shared" si="85"/>
        <v>-9.9015000000000004</v>
      </c>
      <c r="AA439" s="72">
        <f t="shared" si="85"/>
        <v>-9.9015000000000004</v>
      </c>
      <c r="AB439" s="72"/>
      <c r="AC439" s="73">
        <f t="shared" si="90"/>
        <v>-198.03</v>
      </c>
      <c r="AD439" s="64">
        <f t="shared" si="82"/>
        <v>0</v>
      </c>
    </row>
    <row r="440" spans="1:30" x14ac:dyDescent="0.3">
      <c r="A440" s="92">
        <v>45768</v>
      </c>
      <c r="B440" s="93"/>
      <c r="C440" s="92"/>
      <c r="D440" s="94" t="s">
        <v>351</v>
      </c>
      <c r="E440" s="95">
        <v>-239.81</v>
      </c>
      <c r="F440" s="90"/>
      <c r="G440" s="129">
        <f t="shared" si="83"/>
        <v>17258.189999999977</v>
      </c>
      <c r="H440" s="72">
        <f t="shared" si="89"/>
        <v>-11.990500000000001</v>
      </c>
      <c r="I440" s="72">
        <f t="shared" si="89"/>
        <v>-11.990500000000001</v>
      </c>
      <c r="J440" s="72">
        <f t="shared" si="89"/>
        <v>-11.990500000000001</v>
      </c>
      <c r="K440" s="72">
        <f t="shared" si="89"/>
        <v>-11.990500000000001</v>
      </c>
      <c r="L440" s="72">
        <f t="shared" si="89"/>
        <v>-11.990500000000001</v>
      </c>
      <c r="M440" s="72">
        <f t="shared" si="89"/>
        <v>-11.990500000000001</v>
      </c>
      <c r="N440" s="72">
        <f t="shared" si="89"/>
        <v>-11.990500000000001</v>
      </c>
      <c r="O440" s="72">
        <f t="shared" si="89"/>
        <v>-11.990500000000001</v>
      </c>
      <c r="P440" s="72">
        <f t="shared" si="89"/>
        <v>-11.990500000000001</v>
      </c>
      <c r="Q440" s="72">
        <f t="shared" si="89"/>
        <v>-11.990500000000001</v>
      </c>
      <c r="R440" s="72">
        <f t="shared" si="89"/>
        <v>-11.990500000000001</v>
      </c>
      <c r="S440" s="72">
        <f t="shared" si="89"/>
        <v>-11.990500000000001</v>
      </c>
      <c r="T440" s="72">
        <f t="shared" si="89"/>
        <v>-11.990500000000001</v>
      </c>
      <c r="U440" s="72">
        <f t="shared" si="89"/>
        <v>-11.990500000000001</v>
      </c>
      <c r="V440" s="72">
        <f t="shared" si="89"/>
        <v>-11.990500000000001</v>
      </c>
      <c r="W440" s="72">
        <f t="shared" si="87"/>
        <v>-11.990500000000001</v>
      </c>
      <c r="X440" s="72">
        <f t="shared" si="85"/>
        <v>-11.990500000000001</v>
      </c>
      <c r="Y440" s="72">
        <f t="shared" si="85"/>
        <v>-11.990500000000001</v>
      </c>
      <c r="Z440" s="72">
        <f t="shared" si="85"/>
        <v>-11.990500000000001</v>
      </c>
      <c r="AA440" s="72">
        <f t="shared" si="85"/>
        <v>-11.990500000000001</v>
      </c>
      <c r="AB440" s="72"/>
      <c r="AC440" s="73">
        <f t="shared" si="90"/>
        <v>-239.80999999999997</v>
      </c>
      <c r="AD440" s="64">
        <f t="shared" si="82"/>
        <v>0</v>
      </c>
    </row>
    <row r="441" spans="1:30" x14ac:dyDescent="0.3">
      <c r="A441" s="92">
        <v>45768</v>
      </c>
      <c r="B441" s="93"/>
      <c r="C441" s="92"/>
      <c r="D441" s="94" t="s">
        <v>351</v>
      </c>
      <c r="E441" s="95">
        <v>-270.29000000000002</v>
      </c>
      <c r="F441" s="90"/>
      <c r="G441" s="129">
        <f t="shared" si="83"/>
        <v>16987.899999999976</v>
      </c>
      <c r="H441" s="72">
        <f t="shared" si="89"/>
        <v>-13.514500000000002</v>
      </c>
      <c r="I441" s="72">
        <f t="shared" si="89"/>
        <v>-13.514500000000002</v>
      </c>
      <c r="J441" s="72">
        <f t="shared" si="89"/>
        <v>-13.514500000000002</v>
      </c>
      <c r="K441" s="72">
        <f t="shared" si="89"/>
        <v>-13.514500000000002</v>
      </c>
      <c r="L441" s="72">
        <f t="shared" si="89"/>
        <v>-13.514500000000002</v>
      </c>
      <c r="M441" s="72">
        <f t="shared" si="89"/>
        <v>-13.514500000000002</v>
      </c>
      <c r="N441" s="72">
        <f t="shared" si="89"/>
        <v>-13.514500000000002</v>
      </c>
      <c r="O441" s="72">
        <f t="shared" si="89"/>
        <v>-13.514500000000002</v>
      </c>
      <c r="P441" s="72">
        <f t="shared" si="89"/>
        <v>-13.514500000000002</v>
      </c>
      <c r="Q441" s="72">
        <f t="shared" si="89"/>
        <v>-13.514500000000002</v>
      </c>
      <c r="R441" s="72">
        <f t="shared" si="89"/>
        <v>-13.514500000000002</v>
      </c>
      <c r="S441" s="72">
        <f t="shared" si="89"/>
        <v>-13.514500000000002</v>
      </c>
      <c r="T441" s="72">
        <f t="shared" si="89"/>
        <v>-13.514500000000002</v>
      </c>
      <c r="U441" s="72">
        <f t="shared" si="89"/>
        <v>-13.514500000000002</v>
      </c>
      <c r="V441" s="72">
        <f t="shared" si="89"/>
        <v>-13.514500000000002</v>
      </c>
      <c r="W441" s="72">
        <f t="shared" si="87"/>
        <v>-13.514500000000002</v>
      </c>
      <c r="X441" s="72">
        <f t="shared" si="85"/>
        <v>-13.514500000000002</v>
      </c>
      <c r="Y441" s="72">
        <f t="shared" si="85"/>
        <v>-13.514500000000002</v>
      </c>
      <c r="Z441" s="72">
        <f t="shared" si="85"/>
        <v>-13.514500000000002</v>
      </c>
      <c r="AA441" s="72">
        <f t="shared" si="85"/>
        <v>-13.514500000000002</v>
      </c>
      <c r="AB441" s="72"/>
      <c r="AC441" s="73">
        <f t="shared" si="90"/>
        <v>-270.29000000000002</v>
      </c>
      <c r="AD441" s="64">
        <f t="shared" si="82"/>
        <v>0</v>
      </c>
    </row>
    <row r="442" spans="1:30" x14ac:dyDescent="0.3">
      <c r="A442" s="92">
        <v>45768</v>
      </c>
      <c r="B442" s="93"/>
      <c r="C442" s="92"/>
      <c r="D442" s="94" t="s">
        <v>351</v>
      </c>
      <c r="E442" s="155">
        <v>-361.39</v>
      </c>
      <c r="F442" s="90"/>
      <c r="G442" s="129">
        <f t="shared" si="83"/>
        <v>16626.509999999977</v>
      </c>
      <c r="H442" s="72">
        <f t="shared" si="89"/>
        <v>-18.069499999999998</v>
      </c>
      <c r="I442" s="72">
        <f t="shared" si="89"/>
        <v>-18.069499999999998</v>
      </c>
      <c r="J442" s="72">
        <f t="shared" si="89"/>
        <v>-18.069499999999998</v>
      </c>
      <c r="K442" s="72">
        <f t="shared" si="89"/>
        <v>-18.069499999999998</v>
      </c>
      <c r="L442" s="72">
        <f t="shared" si="89"/>
        <v>-18.069499999999998</v>
      </c>
      <c r="M442" s="72">
        <f t="shared" si="89"/>
        <v>-18.069499999999998</v>
      </c>
      <c r="N442" s="72">
        <f t="shared" si="89"/>
        <v>-18.069499999999998</v>
      </c>
      <c r="O442" s="72">
        <f t="shared" si="89"/>
        <v>-18.069499999999998</v>
      </c>
      <c r="P442" s="72">
        <f t="shared" si="89"/>
        <v>-18.069499999999998</v>
      </c>
      <c r="Q442" s="72">
        <f t="shared" si="89"/>
        <v>-18.069499999999998</v>
      </c>
      <c r="R442" s="72">
        <f t="shared" si="89"/>
        <v>-18.069499999999998</v>
      </c>
      <c r="S442" s="72">
        <f t="shared" si="89"/>
        <v>-18.069499999999998</v>
      </c>
      <c r="T442" s="72">
        <f t="shared" si="89"/>
        <v>-18.069499999999998</v>
      </c>
      <c r="U442" s="72">
        <f t="shared" si="89"/>
        <v>-18.069499999999998</v>
      </c>
      <c r="V442" s="72">
        <f t="shared" si="89"/>
        <v>-18.069499999999998</v>
      </c>
      <c r="W442" s="72">
        <f t="shared" si="87"/>
        <v>-18.069499999999998</v>
      </c>
      <c r="X442" s="72">
        <f t="shared" si="85"/>
        <v>-18.069499999999998</v>
      </c>
      <c r="Y442" s="72">
        <f t="shared" si="85"/>
        <v>-18.069499999999998</v>
      </c>
      <c r="Z442" s="72">
        <f t="shared" si="85"/>
        <v>-18.069499999999998</v>
      </c>
      <c r="AA442" s="72">
        <f t="shared" si="85"/>
        <v>-18.069499999999998</v>
      </c>
      <c r="AB442" s="72"/>
      <c r="AC442" s="73">
        <f t="shared" si="90"/>
        <v>-361.39000000000004</v>
      </c>
      <c r="AD442" s="64">
        <f t="shared" si="82"/>
        <v>0</v>
      </c>
    </row>
    <row r="443" spans="1:30" x14ac:dyDescent="0.3">
      <c r="A443" s="92">
        <v>45768</v>
      </c>
      <c r="B443" s="93"/>
      <c r="C443" s="92"/>
      <c r="D443" s="94" t="s">
        <v>351</v>
      </c>
      <c r="E443" s="95">
        <v>-366.71</v>
      </c>
      <c r="F443" s="90"/>
      <c r="G443" s="129">
        <f t="shared" si="83"/>
        <v>16259.799999999977</v>
      </c>
      <c r="H443" s="72">
        <f t="shared" si="89"/>
        <v>-18.3355</v>
      </c>
      <c r="I443" s="72">
        <f t="shared" si="89"/>
        <v>-18.3355</v>
      </c>
      <c r="J443" s="72">
        <f t="shared" si="89"/>
        <v>-18.3355</v>
      </c>
      <c r="K443" s="72">
        <f t="shared" si="89"/>
        <v>-18.3355</v>
      </c>
      <c r="L443" s="72">
        <f t="shared" si="89"/>
        <v>-18.3355</v>
      </c>
      <c r="M443" s="72">
        <f t="shared" si="89"/>
        <v>-18.3355</v>
      </c>
      <c r="N443" s="72">
        <f t="shared" si="89"/>
        <v>-18.3355</v>
      </c>
      <c r="O443" s="72">
        <f t="shared" si="89"/>
        <v>-18.3355</v>
      </c>
      <c r="P443" s="72">
        <f t="shared" si="89"/>
        <v>-18.3355</v>
      </c>
      <c r="Q443" s="72">
        <f t="shared" si="89"/>
        <v>-18.3355</v>
      </c>
      <c r="R443" s="72">
        <f t="shared" si="89"/>
        <v>-18.3355</v>
      </c>
      <c r="S443" s="72">
        <f t="shared" si="89"/>
        <v>-18.3355</v>
      </c>
      <c r="T443" s="72">
        <f t="shared" si="89"/>
        <v>-18.3355</v>
      </c>
      <c r="U443" s="72">
        <f t="shared" si="89"/>
        <v>-18.3355</v>
      </c>
      <c r="V443" s="72">
        <f t="shared" si="89"/>
        <v>-18.3355</v>
      </c>
      <c r="W443" s="72">
        <f t="shared" si="87"/>
        <v>-18.3355</v>
      </c>
      <c r="X443" s="72">
        <f t="shared" si="85"/>
        <v>-18.3355</v>
      </c>
      <c r="Y443" s="72">
        <f t="shared" si="85"/>
        <v>-18.3355</v>
      </c>
      <c r="Z443" s="72">
        <f t="shared" si="85"/>
        <v>-18.3355</v>
      </c>
      <c r="AA443" s="72">
        <f t="shared" si="85"/>
        <v>-18.3355</v>
      </c>
      <c r="AB443" s="72"/>
      <c r="AC443" s="73">
        <f t="shared" si="90"/>
        <v>-366.71000000000015</v>
      </c>
      <c r="AD443" s="64">
        <f t="shared" si="82"/>
        <v>0</v>
      </c>
    </row>
    <row r="444" spans="1:30" x14ac:dyDescent="0.3">
      <c r="A444" s="92">
        <v>45768</v>
      </c>
      <c r="B444" s="93"/>
      <c r="C444" s="92"/>
      <c r="D444" s="94" t="s">
        <v>351</v>
      </c>
      <c r="E444" s="95">
        <v>-372.59</v>
      </c>
      <c r="F444" s="90"/>
      <c r="G444" s="129">
        <f t="shared" si="83"/>
        <v>15887.209999999977</v>
      </c>
      <c r="H444" s="72">
        <f t="shared" si="89"/>
        <v>-18.6295</v>
      </c>
      <c r="I444" s="72">
        <f t="shared" si="89"/>
        <v>-18.6295</v>
      </c>
      <c r="J444" s="72">
        <f t="shared" si="89"/>
        <v>-18.6295</v>
      </c>
      <c r="K444" s="72">
        <f t="shared" si="89"/>
        <v>-18.6295</v>
      </c>
      <c r="L444" s="72">
        <f t="shared" si="89"/>
        <v>-18.6295</v>
      </c>
      <c r="M444" s="72">
        <f t="shared" si="89"/>
        <v>-18.6295</v>
      </c>
      <c r="N444" s="72">
        <f t="shared" si="89"/>
        <v>-18.6295</v>
      </c>
      <c r="O444" s="72">
        <f t="shared" si="89"/>
        <v>-18.6295</v>
      </c>
      <c r="P444" s="72">
        <f t="shared" si="89"/>
        <v>-18.6295</v>
      </c>
      <c r="Q444" s="72">
        <f t="shared" si="89"/>
        <v>-18.6295</v>
      </c>
      <c r="R444" s="72">
        <f t="shared" si="89"/>
        <v>-18.6295</v>
      </c>
      <c r="S444" s="72">
        <f t="shared" si="89"/>
        <v>-18.6295</v>
      </c>
      <c r="T444" s="72">
        <f t="shared" si="89"/>
        <v>-18.6295</v>
      </c>
      <c r="U444" s="72">
        <f t="shared" si="89"/>
        <v>-18.6295</v>
      </c>
      <c r="V444" s="72">
        <f t="shared" si="89"/>
        <v>-18.6295</v>
      </c>
      <c r="W444" s="72">
        <f t="shared" si="87"/>
        <v>-18.6295</v>
      </c>
      <c r="X444" s="72">
        <f t="shared" si="85"/>
        <v>-18.6295</v>
      </c>
      <c r="Y444" s="72">
        <f t="shared" si="85"/>
        <v>-18.6295</v>
      </c>
      <c r="Z444" s="72">
        <f t="shared" si="85"/>
        <v>-18.6295</v>
      </c>
      <c r="AA444" s="72">
        <f t="shared" si="85"/>
        <v>-18.6295</v>
      </c>
      <c r="AB444" s="72"/>
      <c r="AC444" s="73">
        <f t="shared" si="90"/>
        <v>-372.59000000000009</v>
      </c>
      <c r="AD444" s="64">
        <f t="shared" si="82"/>
        <v>0</v>
      </c>
    </row>
    <row r="445" spans="1:30" x14ac:dyDescent="0.3">
      <c r="A445" s="92">
        <v>45768</v>
      </c>
      <c r="B445" s="93"/>
      <c r="C445" s="92"/>
      <c r="D445" s="94" t="s">
        <v>351</v>
      </c>
      <c r="E445" s="95">
        <v>-378</v>
      </c>
      <c r="F445" s="90"/>
      <c r="G445" s="129">
        <f t="shared" si="83"/>
        <v>15509.209999999977</v>
      </c>
      <c r="H445" s="72">
        <f t="shared" si="89"/>
        <v>-18.899999999999999</v>
      </c>
      <c r="I445" s="72">
        <f t="shared" si="89"/>
        <v>-18.899999999999999</v>
      </c>
      <c r="J445" s="72">
        <f t="shared" si="89"/>
        <v>-18.899999999999999</v>
      </c>
      <c r="K445" s="72">
        <f t="shared" si="89"/>
        <v>-18.899999999999999</v>
      </c>
      <c r="L445" s="72">
        <f t="shared" si="89"/>
        <v>-18.899999999999999</v>
      </c>
      <c r="M445" s="72">
        <f t="shared" si="89"/>
        <v>-18.899999999999999</v>
      </c>
      <c r="N445" s="72">
        <f t="shared" si="89"/>
        <v>-18.899999999999999</v>
      </c>
      <c r="O445" s="72">
        <f t="shared" si="89"/>
        <v>-18.899999999999999</v>
      </c>
      <c r="P445" s="72">
        <f t="shared" si="89"/>
        <v>-18.899999999999999</v>
      </c>
      <c r="Q445" s="72">
        <f t="shared" si="89"/>
        <v>-18.899999999999999</v>
      </c>
      <c r="R445" s="72">
        <f t="shared" si="89"/>
        <v>-18.899999999999999</v>
      </c>
      <c r="S445" s="72">
        <f t="shared" si="89"/>
        <v>-18.899999999999999</v>
      </c>
      <c r="T445" s="72">
        <f t="shared" si="89"/>
        <v>-18.899999999999999</v>
      </c>
      <c r="U445" s="72">
        <f t="shared" si="89"/>
        <v>-18.899999999999999</v>
      </c>
      <c r="V445" s="72">
        <f t="shared" si="89"/>
        <v>-18.899999999999999</v>
      </c>
      <c r="W445" s="72">
        <f t="shared" si="87"/>
        <v>-18.899999999999999</v>
      </c>
      <c r="X445" s="72">
        <f t="shared" si="85"/>
        <v>-18.899999999999999</v>
      </c>
      <c r="Y445" s="72">
        <f t="shared" si="85"/>
        <v>-18.899999999999999</v>
      </c>
      <c r="Z445" s="72">
        <f t="shared" si="85"/>
        <v>-18.899999999999999</v>
      </c>
      <c r="AA445" s="72">
        <f t="shared" si="85"/>
        <v>-18.899999999999999</v>
      </c>
      <c r="AB445" s="72"/>
      <c r="AC445" s="73">
        <f t="shared" si="90"/>
        <v>-377.99999999999989</v>
      </c>
      <c r="AD445" s="64">
        <f t="shared" si="82"/>
        <v>0</v>
      </c>
    </row>
    <row r="446" spans="1:30" x14ac:dyDescent="0.3">
      <c r="A446" s="92">
        <v>45768</v>
      </c>
      <c r="B446" s="93"/>
      <c r="C446" s="92"/>
      <c r="D446" s="94" t="s">
        <v>351</v>
      </c>
      <c r="E446" s="95">
        <v>-391.15</v>
      </c>
      <c r="F446" s="90"/>
      <c r="G446" s="129">
        <f t="shared" si="83"/>
        <v>15118.059999999978</v>
      </c>
      <c r="H446" s="72">
        <f t="shared" si="89"/>
        <v>-19.557499999999997</v>
      </c>
      <c r="I446" s="72">
        <f t="shared" si="89"/>
        <v>-19.557499999999997</v>
      </c>
      <c r="J446" s="72">
        <f t="shared" si="89"/>
        <v>-19.557499999999997</v>
      </c>
      <c r="K446" s="72">
        <f t="shared" si="89"/>
        <v>-19.557499999999997</v>
      </c>
      <c r="L446" s="72">
        <f t="shared" si="89"/>
        <v>-19.557499999999997</v>
      </c>
      <c r="M446" s="72">
        <f t="shared" si="89"/>
        <v>-19.557499999999997</v>
      </c>
      <c r="N446" s="72">
        <f t="shared" si="89"/>
        <v>-19.557499999999997</v>
      </c>
      <c r="O446" s="72">
        <f t="shared" si="89"/>
        <v>-19.557499999999997</v>
      </c>
      <c r="P446" s="72">
        <f t="shared" si="89"/>
        <v>-19.557499999999997</v>
      </c>
      <c r="Q446" s="72">
        <f t="shared" si="89"/>
        <v>-19.557499999999997</v>
      </c>
      <c r="R446" s="72">
        <f t="shared" si="89"/>
        <v>-19.557499999999997</v>
      </c>
      <c r="S446" s="72">
        <f t="shared" si="89"/>
        <v>-19.557499999999997</v>
      </c>
      <c r="T446" s="72">
        <f t="shared" si="89"/>
        <v>-19.557499999999997</v>
      </c>
      <c r="U446" s="72">
        <f t="shared" si="89"/>
        <v>-19.557499999999997</v>
      </c>
      <c r="V446" s="72">
        <f t="shared" si="89"/>
        <v>-19.557499999999997</v>
      </c>
      <c r="W446" s="72">
        <f t="shared" si="87"/>
        <v>-19.557499999999997</v>
      </c>
      <c r="X446" s="72">
        <f t="shared" si="85"/>
        <v>-19.557499999999997</v>
      </c>
      <c r="Y446" s="72">
        <f t="shared" si="85"/>
        <v>-19.557499999999997</v>
      </c>
      <c r="Z446" s="72">
        <f t="shared" si="85"/>
        <v>-19.557499999999997</v>
      </c>
      <c r="AA446" s="72">
        <f t="shared" si="85"/>
        <v>-19.557499999999997</v>
      </c>
      <c r="AB446" s="72"/>
      <c r="AC446" s="73">
        <f t="shared" si="90"/>
        <v>-391.15000000000003</v>
      </c>
      <c r="AD446" s="64">
        <f t="shared" si="82"/>
        <v>0</v>
      </c>
    </row>
    <row r="447" spans="1:30" x14ac:dyDescent="0.3">
      <c r="A447" s="92">
        <v>45768</v>
      </c>
      <c r="B447" s="93"/>
      <c r="C447" s="92"/>
      <c r="D447" s="94" t="s">
        <v>351</v>
      </c>
      <c r="E447" s="95">
        <v>-610.54999999999995</v>
      </c>
      <c r="F447" s="90"/>
      <c r="G447" s="129">
        <f t="shared" si="83"/>
        <v>14507.509999999978</v>
      </c>
      <c r="H447" s="72">
        <f t="shared" si="89"/>
        <v>-30.527499999999996</v>
      </c>
      <c r="I447" s="72">
        <f t="shared" si="89"/>
        <v>-30.527499999999996</v>
      </c>
      <c r="J447" s="72">
        <f t="shared" si="89"/>
        <v>-30.527499999999996</v>
      </c>
      <c r="K447" s="72">
        <f t="shared" si="89"/>
        <v>-30.527499999999996</v>
      </c>
      <c r="L447" s="72">
        <f t="shared" si="89"/>
        <v>-30.527499999999996</v>
      </c>
      <c r="M447" s="72">
        <f t="shared" si="89"/>
        <v>-30.527499999999996</v>
      </c>
      <c r="N447" s="72">
        <f t="shared" si="89"/>
        <v>-30.527499999999996</v>
      </c>
      <c r="O447" s="72">
        <f t="shared" si="89"/>
        <v>-30.527499999999996</v>
      </c>
      <c r="P447" s="72">
        <f t="shared" si="89"/>
        <v>-30.527499999999996</v>
      </c>
      <c r="Q447" s="72">
        <f t="shared" si="89"/>
        <v>-30.527499999999996</v>
      </c>
      <c r="R447" s="72">
        <f t="shared" si="89"/>
        <v>-30.527499999999996</v>
      </c>
      <c r="S447" s="72">
        <f t="shared" si="89"/>
        <v>-30.527499999999996</v>
      </c>
      <c r="T447" s="72">
        <f t="shared" si="89"/>
        <v>-30.527499999999996</v>
      </c>
      <c r="U447" s="72">
        <f t="shared" si="89"/>
        <v>-30.527499999999996</v>
      </c>
      <c r="V447" s="72">
        <f t="shared" si="89"/>
        <v>-30.527499999999996</v>
      </c>
      <c r="W447" s="72">
        <f t="shared" si="87"/>
        <v>-30.527499999999996</v>
      </c>
      <c r="X447" s="72">
        <f t="shared" si="85"/>
        <v>-30.527499999999996</v>
      </c>
      <c r="Y447" s="72">
        <f t="shared" si="85"/>
        <v>-30.527499999999996</v>
      </c>
      <c r="Z447" s="72">
        <f t="shared" si="85"/>
        <v>-30.527499999999996</v>
      </c>
      <c r="AA447" s="72">
        <f t="shared" si="85"/>
        <v>-30.527499999999996</v>
      </c>
      <c r="AB447" s="72"/>
      <c r="AC447" s="73">
        <f t="shared" si="90"/>
        <v>-610.54999999999995</v>
      </c>
      <c r="AD447" s="64">
        <f t="shared" si="82"/>
        <v>0</v>
      </c>
    </row>
    <row r="448" spans="1:30" x14ac:dyDescent="0.3">
      <c r="A448" s="92">
        <v>45768</v>
      </c>
      <c r="B448" s="93"/>
      <c r="C448" s="92"/>
      <c r="D448" s="94" t="s">
        <v>351</v>
      </c>
      <c r="E448" s="95">
        <v>-666.52</v>
      </c>
      <c r="F448" s="90"/>
      <c r="G448" s="129">
        <f t="shared" si="83"/>
        <v>13840.989999999978</v>
      </c>
      <c r="H448" s="72">
        <f t="shared" si="89"/>
        <v>-33.326000000000001</v>
      </c>
      <c r="I448" s="72">
        <f t="shared" si="89"/>
        <v>-33.326000000000001</v>
      </c>
      <c r="J448" s="72">
        <f t="shared" si="89"/>
        <v>-33.326000000000001</v>
      </c>
      <c r="K448" s="72">
        <f t="shared" si="89"/>
        <v>-33.326000000000001</v>
      </c>
      <c r="L448" s="72">
        <f t="shared" si="89"/>
        <v>-33.326000000000001</v>
      </c>
      <c r="M448" s="72">
        <f t="shared" si="89"/>
        <v>-33.326000000000001</v>
      </c>
      <c r="N448" s="72">
        <f t="shared" si="89"/>
        <v>-33.326000000000001</v>
      </c>
      <c r="O448" s="72">
        <f t="shared" si="89"/>
        <v>-33.326000000000001</v>
      </c>
      <c r="P448" s="72">
        <f t="shared" si="89"/>
        <v>-33.326000000000001</v>
      </c>
      <c r="Q448" s="72">
        <f t="shared" si="89"/>
        <v>-33.326000000000001</v>
      </c>
      <c r="R448" s="72">
        <f t="shared" si="89"/>
        <v>-33.326000000000001</v>
      </c>
      <c r="S448" s="72">
        <f t="shared" si="89"/>
        <v>-33.326000000000001</v>
      </c>
      <c r="T448" s="72">
        <f t="shared" si="89"/>
        <v>-33.326000000000001</v>
      </c>
      <c r="U448" s="72">
        <f t="shared" si="89"/>
        <v>-33.326000000000001</v>
      </c>
      <c r="V448" s="72">
        <f t="shared" si="89"/>
        <v>-33.326000000000001</v>
      </c>
      <c r="W448" s="72">
        <f t="shared" si="87"/>
        <v>-33.326000000000001</v>
      </c>
      <c r="X448" s="72">
        <f t="shared" si="85"/>
        <v>-33.326000000000001</v>
      </c>
      <c r="Y448" s="72">
        <f t="shared" si="85"/>
        <v>-33.326000000000001</v>
      </c>
      <c r="Z448" s="72">
        <f t="shared" si="85"/>
        <v>-33.326000000000001</v>
      </c>
      <c r="AA448" s="72">
        <f t="shared" si="85"/>
        <v>-33.326000000000001</v>
      </c>
      <c r="AB448" s="72"/>
      <c r="AC448" s="73">
        <f t="shared" si="90"/>
        <v>-666.52000000000021</v>
      </c>
      <c r="AD448" s="64">
        <f t="shared" si="82"/>
        <v>0</v>
      </c>
    </row>
    <row r="449" spans="1:30" x14ac:dyDescent="0.3">
      <c r="A449" s="92">
        <v>45768</v>
      </c>
      <c r="B449" s="93"/>
      <c r="C449" s="92"/>
      <c r="D449" s="94" t="s">
        <v>351</v>
      </c>
      <c r="E449" s="95">
        <v>-698.63</v>
      </c>
      <c r="F449" s="90"/>
      <c r="G449" s="129">
        <f t="shared" si="83"/>
        <v>13142.359999999979</v>
      </c>
      <c r="H449" s="72">
        <f t="shared" si="89"/>
        <v>-34.9315</v>
      </c>
      <c r="I449" s="72">
        <f t="shared" si="89"/>
        <v>-34.9315</v>
      </c>
      <c r="J449" s="72">
        <f t="shared" si="89"/>
        <v>-34.9315</v>
      </c>
      <c r="K449" s="72">
        <f t="shared" si="89"/>
        <v>-34.9315</v>
      </c>
      <c r="L449" s="72">
        <f t="shared" si="89"/>
        <v>-34.9315</v>
      </c>
      <c r="M449" s="72">
        <f t="shared" si="89"/>
        <v>-34.9315</v>
      </c>
      <c r="N449" s="72">
        <f t="shared" si="89"/>
        <v>-34.9315</v>
      </c>
      <c r="O449" s="72">
        <f t="shared" si="89"/>
        <v>-34.9315</v>
      </c>
      <c r="P449" s="72">
        <f t="shared" si="89"/>
        <v>-34.9315</v>
      </c>
      <c r="Q449" s="72">
        <f t="shared" si="89"/>
        <v>-34.9315</v>
      </c>
      <c r="R449" s="72">
        <f t="shared" si="89"/>
        <v>-34.9315</v>
      </c>
      <c r="S449" s="72">
        <f t="shared" si="89"/>
        <v>-34.9315</v>
      </c>
      <c r="T449" s="72">
        <f t="shared" si="89"/>
        <v>-34.9315</v>
      </c>
      <c r="U449" s="72">
        <f t="shared" si="89"/>
        <v>-34.9315</v>
      </c>
      <c r="V449" s="72">
        <f t="shared" si="89"/>
        <v>-34.9315</v>
      </c>
      <c r="W449" s="72">
        <f t="shared" si="87"/>
        <v>-34.9315</v>
      </c>
      <c r="X449" s="72">
        <f t="shared" si="85"/>
        <v>-34.9315</v>
      </c>
      <c r="Y449" s="72">
        <f t="shared" si="85"/>
        <v>-34.9315</v>
      </c>
      <c r="Z449" s="72">
        <f t="shared" si="85"/>
        <v>-34.9315</v>
      </c>
      <c r="AA449" s="72">
        <f t="shared" si="85"/>
        <v>-34.9315</v>
      </c>
      <c r="AB449" s="72"/>
      <c r="AC449" s="73">
        <f t="shared" si="90"/>
        <v>-698.63000000000034</v>
      </c>
      <c r="AD449" s="64">
        <f t="shared" si="82"/>
        <v>0</v>
      </c>
    </row>
    <row r="450" spans="1:30" x14ac:dyDescent="0.3">
      <c r="A450" s="92">
        <v>45768</v>
      </c>
      <c r="B450" s="93"/>
      <c r="C450" s="92"/>
      <c r="D450" s="94" t="s">
        <v>351</v>
      </c>
      <c r="E450" s="95">
        <v>-1037.06</v>
      </c>
      <c r="F450" s="90"/>
      <c r="G450" s="129">
        <f t="shared" si="83"/>
        <v>12105.299999999979</v>
      </c>
      <c r="H450" s="72">
        <f t="shared" ref="H450:V455" si="91">$E450/20</f>
        <v>-51.852999999999994</v>
      </c>
      <c r="I450" s="72">
        <f t="shared" si="91"/>
        <v>-51.852999999999994</v>
      </c>
      <c r="J450" s="72">
        <f t="shared" si="91"/>
        <v>-51.852999999999994</v>
      </c>
      <c r="K450" s="72">
        <f t="shared" si="91"/>
        <v>-51.852999999999994</v>
      </c>
      <c r="L450" s="72">
        <f t="shared" si="91"/>
        <v>-51.852999999999994</v>
      </c>
      <c r="M450" s="72">
        <f t="shared" si="91"/>
        <v>-51.852999999999994</v>
      </c>
      <c r="N450" s="72">
        <f t="shared" si="91"/>
        <v>-51.852999999999994</v>
      </c>
      <c r="O450" s="72">
        <f t="shared" si="91"/>
        <v>-51.852999999999994</v>
      </c>
      <c r="P450" s="72">
        <f t="shared" si="91"/>
        <v>-51.852999999999994</v>
      </c>
      <c r="Q450" s="72">
        <f t="shared" si="91"/>
        <v>-51.852999999999994</v>
      </c>
      <c r="R450" s="72">
        <f t="shared" si="91"/>
        <v>-51.852999999999994</v>
      </c>
      <c r="S450" s="72">
        <f t="shared" si="91"/>
        <v>-51.852999999999994</v>
      </c>
      <c r="T450" s="72">
        <f t="shared" si="91"/>
        <v>-51.852999999999994</v>
      </c>
      <c r="U450" s="72">
        <f t="shared" si="91"/>
        <v>-51.852999999999994</v>
      </c>
      <c r="V450" s="72">
        <f t="shared" si="91"/>
        <v>-51.852999999999994</v>
      </c>
      <c r="W450" s="72">
        <f t="shared" si="87"/>
        <v>-51.852999999999994</v>
      </c>
      <c r="X450" s="72">
        <f t="shared" si="85"/>
        <v>-51.852999999999994</v>
      </c>
      <c r="Y450" s="72">
        <f t="shared" si="85"/>
        <v>-51.852999999999994</v>
      </c>
      <c r="Z450" s="72">
        <f t="shared" si="85"/>
        <v>-51.852999999999994</v>
      </c>
      <c r="AA450" s="72">
        <f t="shared" si="85"/>
        <v>-51.852999999999994</v>
      </c>
      <c r="AB450" s="72"/>
      <c r="AC450" s="73">
        <f t="shared" si="90"/>
        <v>-1037.0599999999995</v>
      </c>
      <c r="AD450" s="64">
        <f t="shared" si="82"/>
        <v>0</v>
      </c>
    </row>
    <row r="451" spans="1:30" x14ac:dyDescent="0.3">
      <c r="A451" s="92">
        <v>45768</v>
      </c>
      <c r="B451" s="93"/>
      <c r="C451" s="92"/>
      <c r="D451" s="94" t="s">
        <v>351</v>
      </c>
      <c r="E451" s="95">
        <v>-1056</v>
      </c>
      <c r="F451" s="90"/>
      <c r="G451" s="129">
        <f t="shared" si="83"/>
        <v>11049.299999999979</v>
      </c>
      <c r="H451" s="72">
        <f t="shared" si="91"/>
        <v>-52.8</v>
      </c>
      <c r="I451" s="72">
        <f t="shared" si="91"/>
        <v>-52.8</v>
      </c>
      <c r="J451" s="72">
        <f t="shared" si="91"/>
        <v>-52.8</v>
      </c>
      <c r="K451" s="72">
        <f t="shared" si="91"/>
        <v>-52.8</v>
      </c>
      <c r="L451" s="72">
        <f t="shared" si="91"/>
        <v>-52.8</v>
      </c>
      <c r="M451" s="72">
        <f t="shared" si="91"/>
        <v>-52.8</v>
      </c>
      <c r="N451" s="72">
        <f t="shared" si="91"/>
        <v>-52.8</v>
      </c>
      <c r="O451" s="72">
        <f t="shared" si="91"/>
        <v>-52.8</v>
      </c>
      <c r="P451" s="72">
        <f t="shared" si="91"/>
        <v>-52.8</v>
      </c>
      <c r="Q451" s="72">
        <f t="shared" si="91"/>
        <v>-52.8</v>
      </c>
      <c r="R451" s="72">
        <f t="shared" si="91"/>
        <v>-52.8</v>
      </c>
      <c r="S451" s="72">
        <f t="shared" si="91"/>
        <v>-52.8</v>
      </c>
      <c r="T451" s="72">
        <f t="shared" si="91"/>
        <v>-52.8</v>
      </c>
      <c r="U451" s="72">
        <f t="shared" si="91"/>
        <v>-52.8</v>
      </c>
      <c r="V451" s="72">
        <f t="shared" si="91"/>
        <v>-52.8</v>
      </c>
      <c r="W451" s="72">
        <f t="shared" si="87"/>
        <v>-52.8</v>
      </c>
      <c r="X451" s="72">
        <f t="shared" si="85"/>
        <v>-52.8</v>
      </c>
      <c r="Y451" s="72">
        <f t="shared" si="85"/>
        <v>-52.8</v>
      </c>
      <c r="Z451" s="72">
        <f t="shared" si="85"/>
        <v>-52.8</v>
      </c>
      <c r="AA451" s="72">
        <f t="shared" si="85"/>
        <v>-52.8</v>
      </c>
      <c r="AB451" s="72"/>
      <c r="AC451" s="73">
        <f t="shared" si="90"/>
        <v>-1055.9999999999995</v>
      </c>
      <c r="AD451" s="64">
        <f t="shared" si="82"/>
        <v>0</v>
      </c>
    </row>
    <row r="452" spans="1:30" x14ac:dyDescent="0.3">
      <c r="A452" s="92">
        <v>45768</v>
      </c>
      <c r="B452" s="93"/>
      <c r="C452" s="92"/>
      <c r="D452" s="94" t="s">
        <v>351</v>
      </c>
      <c r="E452" s="95">
        <v>-1517.45</v>
      </c>
      <c r="F452" s="90"/>
      <c r="G452" s="129">
        <f t="shared" si="83"/>
        <v>9531.8499999999785</v>
      </c>
      <c r="H452" s="72">
        <f t="shared" si="91"/>
        <v>-75.872500000000002</v>
      </c>
      <c r="I452" s="72">
        <f t="shared" si="91"/>
        <v>-75.872500000000002</v>
      </c>
      <c r="J452" s="72">
        <f t="shared" si="91"/>
        <v>-75.872500000000002</v>
      </c>
      <c r="K452" s="72">
        <f t="shared" si="91"/>
        <v>-75.872500000000002</v>
      </c>
      <c r="L452" s="72">
        <f t="shared" si="91"/>
        <v>-75.872500000000002</v>
      </c>
      <c r="M452" s="72">
        <f t="shared" si="91"/>
        <v>-75.872500000000002</v>
      </c>
      <c r="N452" s="72">
        <f t="shared" si="91"/>
        <v>-75.872500000000002</v>
      </c>
      <c r="O452" s="72">
        <f t="shared" si="91"/>
        <v>-75.872500000000002</v>
      </c>
      <c r="P452" s="72">
        <f t="shared" si="91"/>
        <v>-75.872500000000002</v>
      </c>
      <c r="Q452" s="72">
        <f t="shared" si="91"/>
        <v>-75.872500000000002</v>
      </c>
      <c r="R452" s="72">
        <f t="shared" si="91"/>
        <v>-75.872500000000002</v>
      </c>
      <c r="S452" s="72">
        <f t="shared" si="91"/>
        <v>-75.872500000000002</v>
      </c>
      <c r="T452" s="72">
        <f t="shared" si="91"/>
        <v>-75.872500000000002</v>
      </c>
      <c r="U452" s="72">
        <f t="shared" si="91"/>
        <v>-75.872500000000002</v>
      </c>
      <c r="V452" s="72">
        <f t="shared" si="91"/>
        <v>-75.872500000000002</v>
      </c>
      <c r="W452" s="72">
        <f t="shared" si="87"/>
        <v>-75.872500000000002</v>
      </c>
      <c r="X452" s="72">
        <f t="shared" si="85"/>
        <v>-75.872500000000002</v>
      </c>
      <c r="Y452" s="72">
        <f t="shared" si="85"/>
        <v>-75.872500000000002</v>
      </c>
      <c r="Z452" s="72">
        <f t="shared" si="85"/>
        <v>-75.872500000000002</v>
      </c>
      <c r="AA452" s="72">
        <f t="shared" si="85"/>
        <v>-75.872500000000002</v>
      </c>
      <c r="AB452" s="72"/>
      <c r="AC452" s="73">
        <f t="shared" si="90"/>
        <v>-1517.4499999999994</v>
      </c>
      <c r="AD452" s="64">
        <f t="shared" si="82"/>
        <v>0</v>
      </c>
    </row>
    <row r="453" spans="1:30" x14ac:dyDescent="0.3">
      <c r="A453" s="92">
        <v>45768</v>
      </c>
      <c r="B453" s="93"/>
      <c r="C453" s="92"/>
      <c r="D453" s="94" t="s">
        <v>351</v>
      </c>
      <c r="E453" s="95">
        <v>-4463.68</v>
      </c>
      <c r="F453" s="90"/>
      <c r="G453" s="129">
        <f t="shared" si="83"/>
        <v>5068.1699999999782</v>
      </c>
      <c r="H453" s="72">
        <f t="shared" si="91"/>
        <v>-223.18400000000003</v>
      </c>
      <c r="I453" s="72">
        <f t="shared" si="91"/>
        <v>-223.18400000000003</v>
      </c>
      <c r="J453" s="72">
        <f t="shared" si="91"/>
        <v>-223.18400000000003</v>
      </c>
      <c r="K453" s="72">
        <f t="shared" si="91"/>
        <v>-223.18400000000003</v>
      </c>
      <c r="L453" s="72">
        <f t="shared" si="91"/>
        <v>-223.18400000000003</v>
      </c>
      <c r="M453" s="72">
        <f t="shared" si="91"/>
        <v>-223.18400000000003</v>
      </c>
      <c r="N453" s="72">
        <f t="shared" si="91"/>
        <v>-223.18400000000003</v>
      </c>
      <c r="O453" s="72">
        <f t="shared" si="91"/>
        <v>-223.18400000000003</v>
      </c>
      <c r="P453" s="72">
        <f t="shared" si="91"/>
        <v>-223.18400000000003</v>
      </c>
      <c r="Q453" s="72">
        <f t="shared" si="91"/>
        <v>-223.18400000000003</v>
      </c>
      <c r="R453" s="72">
        <f t="shared" si="91"/>
        <v>-223.18400000000003</v>
      </c>
      <c r="S453" s="72">
        <f t="shared" si="91"/>
        <v>-223.18400000000003</v>
      </c>
      <c r="T453" s="72">
        <f t="shared" si="91"/>
        <v>-223.18400000000003</v>
      </c>
      <c r="U453" s="72">
        <f t="shared" si="91"/>
        <v>-223.18400000000003</v>
      </c>
      <c r="V453" s="72">
        <f t="shared" si="91"/>
        <v>-223.18400000000003</v>
      </c>
      <c r="W453" s="72">
        <f t="shared" si="87"/>
        <v>-223.18400000000003</v>
      </c>
      <c r="X453" s="72">
        <f t="shared" si="85"/>
        <v>-223.18400000000003</v>
      </c>
      <c r="Y453" s="72">
        <f t="shared" si="85"/>
        <v>-223.18400000000003</v>
      </c>
      <c r="Z453" s="72">
        <f t="shared" si="85"/>
        <v>-223.18400000000003</v>
      </c>
      <c r="AA453" s="72">
        <f t="shared" si="85"/>
        <v>-223.18400000000003</v>
      </c>
      <c r="AB453" s="72"/>
      <c r="AC453" s="73">
        <f t="shared" si="90"/>
        <v>-4463.6800000000021</v>
      </c>
      <c r="AD453" s="64">
        <f t="shared" si="82"/>
        <v>0</v>
      </c>
    </row>
    <row r="454" spans="1:30" x14ac:dyDescent="0.3">
      <c r="A454" s="92">
        <v>45768</v>
      </c>
      <c r="B454" s="93"/>
      <c r="C454" s="92"/>
      <c r="D454" s="94" t="s">
        <v>351</v>
      </c>
      <c r="E454" s="95">
        <v>-5063.76</v>
      </c>
      <c r="F454" s="90"/>
      <c r="G454" s="129">
        <f t="shared" si="83"/>
        <v>4.4099999999780266</v>
      </c>
      <c r="H454" s="72">
        <f t="shared" si="91"/>
        <v>-253.18800000000002</v>
      </c>
      <c r="I454" s="72">
        <f t="shared" si="91"/>
        <v>-253.18800000000002</v>
      </c>
      <c r="J454" s="72">
        <f t="shared" si="91"/>
        <v>-253.18800000000002</v>
      </c>
      <c r="K454" s="72">
        <f t="shared" si="91"/>
        <v>-253.18800000000002</v>
      </c>
      <c r="L454" s="72">
        <f t="shared" si="91"/>
        <v>-253.18800000000002</v>
      </c>
      <c r="M454" s="72">
        <f t="shared" si="91"/>
        <v>-253.18800000000002</v>
      </c>
      <c r="N454" s="72">
        <f t="shared" si="91"/>
        <v>-253.18800000000002</v>
      </c>
      <c r="O454" s="72">
        <f t="shared" si="91"/>
        <v>-253.18800000000002</v>
      </c>
      <c r="P454" s="72">
        <f t="shared" si="91"/>
        <v>-253.18800000000002</v>
      </c>
      <c r="Q454" s="72">
        <f t="shared" si="91"/>
        <v>-253.18800000000002</v>
      </c>
      <c r="R454" s="72">
        <f t="shared" si="91"/>
        <v>-253.18800000000002</v>
      </c>
      <c r="S454" s="72">
        <f t="shared" si="91"/>
        <v>-253.18800000000002</v>
      </c>
      <c r="T454" s="72">
        <f t="shared" si="91"/>
        <v>-253.18800000000002</v>
      </c>
      <c r="U454" s="72">
        <f t="shared" si="91"/>
        <v>-253.18800000000002</v>
      </c>
      <c r="V454" s="72">
        <f t="shared" si="91"/>
        <v>-253.18800000000002</v>
      </c>
      <c r="W454" s="72">
        <f t="shared" si="87"/>
        <v>-253.18800000000002</v>
      </c>
      <c r="X454" s="72">
        <f t="shared" si="85"/>
        <v>-253.18800000000002</v>
      </c>
      <c r="Y454" s="72">
        <f t="shared" si="85"/>
        <v>-253.18800000000002</v>
      </c>
      <c r="Z454" s="72">
        <f t="shared" si="85"/>
        <v>-253.18800000000002</v>
      </c>
      <c r="AA454" s="72">
        <f t="shared" si="85"/>
        <v>-253.18800000000002</v>
      </c>
      <c r="AB454" s="72"/>
      <c r="AC454" s="73">
        <f t="shared" si="90"/>
        <v>-5063.7600000000011</v>
      </c>
      <c r="AD454" s="64">
        <f t="shared" si="82"/>
        <v>0</v>
      </c>
    </row>
    <row r="455" spans="1:30" x14ac:dyDescent="0.3">
      <c r="A455" s="92">
        <v>45768</v>
      </c>
      <c r="B455" s="93"/>
      <c r="C455" s="92"/>
      <c r="D455" s="94" t="s">
        <v>352</v>
      </c>
      <c r="E455" s="95">
        <v>0.59</v>
      </c>
      <c r="F455" s="90"/>
      <c r="G455" s="129">
        <f t="shared" si="83"/>
        <v>4.9999999999780265</v>
      </c>
      <c r="H455" s="72">
        <f t="shared" si="91"/>
        <v>2.9499999999999998E-2</v>
      </c>
      <c r="I455" s="72">
        <f t="shared" si="91"/>
        <v>2.9499999999999998E-2</v>
      </c>
      <c r="J455" s="72">
        <f t="shared" si="91"/>
        <v>2.9499999999999998E-2</v>
      </c>
      <c r="K455" s="72">
        <f t="shared" si="91"/>
        <v>2.9499999999999998E-2</v>
      </c>
      <c r="L455" s="72">
        <f t="shared" si="91"/>
        <v>2.9499999999999998E-2</v>
      </c>
      <c r="M455" s="72">
        <f t="shared" si="91"/>
        <v>2.9499999999999998E-2</v>
      </c>
      <c r="N455" s="72">
        <f t="shared" si="91"/>
        <v>2.9499999999999998E-2</v>
      </c>
      <c r="O455" s="72">
        <f t="shared" si="91"/>
        <v>2.9499999999999998E-2</v>
      </c>
      <c r="P455" s="72">
        <f t="shared" si="91"/>
        <v>2.9499999999999998E-2</v>
      </c>
      <c r="Q455" s="72">
        <f t="shared" si="91"/>
        <v>2.9499999999999998E-2</v>
      </c>
      <c r="R455" s="72">
        <f t="shared" si="91"/>
        <v>2.9499999999999998E-2</v>
      </c>
      <c r="S455" s="72">
        <f t="shared" si="91"/>
        <v>2.9499999999999998E-2</v>
      </c>
      <c r="T455" s="72">
        <f t="shared" si="91"/>
        <v>2.9499999999999998E-2</v>
      </c>
      <c r="U455" s="72">
        <f t="shared" si="91"/>
        <v>2.9499999999999998E-2</v>
      </c>
      <c r="V455" s="72">
        <f t="shared" si="91"/>
        <v>2.9499999999999998E-2</v>
      </c>
      <c r="W455" s="72">
        <f t="shared" si="87"/>
        <v>2.9499999999999998E-2</v>
      </c>
      <c r="X455" s="72">
        <f t="shared" si="85"/>
        <v>2.9499999999999998E-2</v>
      </c>
      <c r="Y455" s="72">
        <f t="shared" si="85"/>
        <v>2.9499999999999998E-2</v>
      </c>
      <c r="Z455" s="72">
        <f t="shared" si="85"/>
        <v>2.9499999999999998E-2</v>
      </c>
      <c r="AA455" s="72">
        <f t="shared" si="85"/>
        <v>2.9499999999999998E-2</v>
      </c>
      <c r="AB455" s="72"/>
      <c r="AC455" s="73">
        <f t="shared" si="90"/>
        <v>0.58999999999999964</v>
      </c>
      <c r="AD455" s="64">
        <f t="shared" si="82"/>
        <v>0</v>
      </c>
    </row>
    <row r="456" spans="1:30" x14ac:dyDescent="0.3">
      <c r="A456" s="92"/>
      <c r="B456" s="93"/>
      <c r="C456" s="92"/>
      <c r="D456" s="94"/>
      <c r="E456" s="95"/>
      <c r="F456" s="90"/>
      <c r="G456" s="129">
        <f t="shared" ref="G456:G460" si="92">+G455+E456</f>
        <v>4.9999999999780265</v>
      </c>
      <c r="H456" s="72"/>
      <c r="I456" s="72"/>
      <c r="J456" s="72"/>
      <c r="K456" s="72"/>
      <c r="L456" s="72"/>
      <c r="M456" s="72"/>
      <c r="N456" s="72"/>
      <c r="O456" s="72"/>
      <c r="P456" s="72"/>
      <c r="Q456" s="72"/>
      <c r="R456" s="72"/>
      <c r="S456" s="72"/>
      <c r="T456" s="72"/>
      <c r="U456" s="72"/>
      <c r="V456" s="72"/>
      <c r="W456" s="72"/>
      <c r="X456" s="72"/>
      <c r="Y456" s="72"/>
      <c r="Z456" s="72"/>
      <c r="AA456" s="72"/>
      <c r="AB456" s="72"/>
      <c r="AC456" s="73"/>
      <c r="AD456" s="64"/>
    </row>
    <row r="457" spans="1:30" x14ac:dyDescent="0.3">
      <c r="A457" s="92"/>
      <c r="B457" s="93"/>
      <c r="C457" s="92"/>
      <c r="D457" s="94"/>
      <c r="E457" s="95"/>
      <c r="F457" s="90"/>
      <c r="G457" s="129">
        <f t="shared" si="92"/>
        <v>4.9999999999780265</v>
      </c>
      <c r="H457" s="72"/>
      <c r="I457" s="72"/>
      <c r="J457" s="72"/>
      <c r="K457" s="72"/>
      <c r="L457" s="72"/>
      <c r="M457" s="72"/>
      <c r="N457" s="72"/>
      <c r="O457" s="72"/>
      <c r="P457" s="72"/>
      <c r="Q457" s="72"/>
      <c r="R457" s="72"/>
      <c r="S457" s="72"/>
      <c r="T457" s="72"/>
      <c r="U457" s="72"/>
      <c r="V457" s="72"/>
      <c r="W457" s="72"/>
      <c r="X457" s="72"/>
      <c r="Y457" s="72"/>
      <c r="Z457" s="72"/>
      <c r="AA457" s="72"/>
      <c r="AB457" s="72"/>
      <c r="AC457" s="73"/>
      <c r="AD457" s="64"/>
    </row>
    <row r="458" spans="1:30" x14ac:dyDescent="0.3">
      <c r="A458" s="92"/>
      <c r="B458" s="93"/>
      <c r="C458" s="92"/>
      <c r="D458" s="94"/>
      <c r="E458" s="95"/>
      <c r="F458" s="90"/>
      <c r="G458" s="129">
        <f t="shared" si="92"/>
        <v>4.9999999999780265</v>
      </c>
      <c r="H458" s="72"/>
      <c r="I458" s="72"/>
      <c r="J458" s="72"/>
      <c r="K458" s="72"/>
      <c r="L458" s="72"/>
      <c r="M458" s="72"/>
      <c r="N458" s="72"/>
      <c r="O458" s="72"/>
      <c r="P458" s="72"/>
      <c r="Q458" s="72"/>
      <c r="R458" s="72"/>
      <c r="S458" s="72"/>
      <c r="T458" s="72"/>
      <c r="U458" s="72"/>
      <c r="V458" s="72"/>
      <c r="W458" s="72"/>
      <c r="X458" s="72"/>
      <c r="Y458" s="72"/>
      <c r="Z458" s="72"/>
      <c r="AA458" s="72"/>
      <c r="AB458" s="72"/>
      <c r="AC458" s="73"/>
      <c r="AD458" s="64"/>
    </row>
    <row r="459" spans="1:30" x14ac:dyDescent="0.3">
      <c r="A459" s="92"/>
      <c r="B459" s="93"/>
      <c r="C459" s="92"/>
      <c r="D459" s="94"/>
      <c r="E459" s="95"/>
      <c r="F459" s="90"/>
      <c r="G459" s="129">
        <f t="shared" si="92"/>
        <v>4.9999999999780265</v>
      </c>
      <c r="H459" s="72"/>
      <c r="I459" s="72"/>
      <c r="J459" s="72"/>
      <c r="K459" s="72"/>
      <c r="L459" s="72"/>
      <c r="M459" s="72"/>
      <c r="N459" s="72"/>
      <c r="O459" s="72"/>
      <c r="P459" s="72"/>
      <c r="Q459" s="72"/>
      <c r="R459" s="72"/>
      <c r="S459" s="72"/>
      <c r="T459" s="72"/>
      <c r="U459" s="72"/>
      <c r="V459" s="72"/>
      <c r="W459" s="72"/>
      <c r="X459" s="72"/>
      <c r="Y459" s="72"/>
      <c r="Z459" s="72"/>
      <c r="AA459" s="72"/>
      <c r="AB459" s="72"/>
      <c r="AC459" s="73"/>
      <c r="AD459" s="64"/>
    </row>
    <row r="460" spans="1:30" x14ac:dyDescent="0.3">
      <c r="A460" s="91"/>
      <c r="B460" s="91"/>
      <c r="C460" s="91"/>
      <c r="D460" s="91"/>
      <c r="E460" s="91"/>
      <c r="F460" s="91"/>
      <c r="G460" s="129">
        <f t="shared" si="92"/>
        <v>4.9999999999780265</v>
      </c>
      <c r="AC460" s="73">
        <f t="shared" si="90"/>
        <v>0</v>
      </c>
      <c r="AD460" s="64">
        <f t="shared" ref="AD460:AD514" si="93">AC460-E460</f>
        <v>0</v>
      </c>
    </row>
    <row r="461" spans="1:30" ht="16.8" x14ac:dyDescent="0.55000000000000004">
      <c r="C461" s="1" t="s">
        <v>16</v>
      </c>
      <c r="D461" s="55" t="s">
        <v>17</v>
      </c>
      <c r="E461" s="8">
        <f>SUM(E$7:E460)</f>
        <v>4.9999999999780265</v>
      </c>
      <c r="F461" s="9"/>
      <c r="G461" s="58"/>
      <c r="H461" s="8">
        <f>SUM(H$7:H460)</f>
        <v>-3.2894736862219831E-3</v>
      </c>
      <c r="I461" s="8">
        <f>SUM(I$7:I460)</f>
        <v>-3.2894736825840043E-3</v>
      </c>
      <c r="J461" s="8">
        <f>SUM(J$7:J460)</f>
        <v>2.5000000020879709E-3</v>
      </c>
      <c r="K461" s="8">
        <f>SUM(K$7:K460)</f>
        <v>-3.2894736844029937E-3</v>
      </c>
      <c r="L461" s="8">
        <f>SUM(L$7:L460)</f>
        <v>-3.2894736807650149E-3</v>
      </c>
      <c r="M461" s="8">
        <f>SUM(M$7:M460)</f>
        <v>-3.2894736825840043E-3</v>
      </c>
      <c r="N461" s="8">
        <f>SUM(N$7:N460)</f>
        <v>-3.2894736844029937E-3</v>
      </c>
      <c r="O461" s="8">
        <f>SUM(O$7:O460)</f>
        <v>-3.289473683493499E-3</v>
      </c>
      <c r="P461" s="8">
        <f>SUM(P$7:P460)</f>
        <v>-3.2894736816745096E-3</v>
      </c>
      <c r="Q461" s="8">
        <f>SUM(Q$7:Q460)</f>
        <v>-3.2894736825840043E-3</v>
      </c>
      <c r="R461" s="8">
        <f>SUM(R$7:R460)</f>
        <v>-3.2894736825840043E-3</v>
      </c>
      <c r="S461" s="8">
        <f>SUM(S$7:S460)</f>
        <v>-3.289473683493499E-3</v>
      </c>
      <c r="T461" s="8">
        <f>SUM(T$7:T460)</f>
        <v>-3.2894736830387517E-3</v>
      </c>
      <c r="U461" s="8">
        <f>SUM(U$7:U460)</f>
        <v>-3.2894736853124884E-3</v>
      </c>
      <c r="V461" s="8">
        <f>SUM(V$7:V460)</f>
        <v>-3.2894736830387517E-3</v>
      </c>
      <c r="W461" s="8">
        <f>SUM(W$7:W460)</f>
        <v>-3.2894736816745096E-3</v>
      </c>
      <c r="X461" s="8">
        <f>SUM(X$7:X460)</f>
        <v>-3.289473683493499E-3</v>
      </c>
      <c r="Y461" s="8">
        <f>SUM(Y$7:Y460)</f>
        <v>-3.289473683493499E-3</v>
      </c>
      <c r="Z461" s="8">
        <f>SUM(Z$7:Z460)</f>
        <v>-3.2894736825840043E-3</v>
      </c>
      <c r="AA461" s="8">
        <f>SUM(AA$7:AA460)</f>
        <v>5.6710526318270921E-2</v>
      </c>
      <c r="AB461" s="8">
        <f>SUM(AB$7:AB460)</f>
        <v>5</v>
      </c>
      <c r="AC461" s="58"/>
    </row>
    <row r="462" spans="1:30" ht="16.8" x14ac:dyDescent="0.55000000000000004">
      <c r="E462" s="9"/>
      <c r="F462" s="74"/>
      <c r="G462" s="10"/>
      <c r="H462" s="158">
        <v>1</v>
      </c>
      <c r="I462" s="158">
        <v>2</v>
      </c>
      <c r="J462" s="158">
        <v>3</v>
      </c>
      <c r="K462" s="158">
        <v>4</v>
      </c>
      <c r="L462" s="158">
        <v>5</v>
      </c>
      <c r="M462" s="158">
        <v>6</v>
      </c>
      <c r="N462" s="158">
        <v>7</v>
      </c>
      <c r="O462" s="158">
        <v>8</v>
      </c>
      <c r="P462" s="158">
        <v>9</v>
      </c>
      <c r="Q462" s="158">
        <v>10</v>
      </c>
      <c r="R462" s="158">
        <v>11</v>
      </c>
      <c r="S462" s="158">
        <v>12</v>
      </c>
      <c r="T462" s="158">
        <v>13</v>
      </c>
      <c r="U462" s="158">
        <v>14</v>
      </c>
      <c r="V462" s="158">
        <v>15</v>
      </c>
      <c r="W462" s="158">
        <v>16</v>
      </c>
      <c r="X462" s="158">
        <v>17</v>
      </c>
      <c r="Y462" s="158">
        <v>18</v>
      </c>
      <c r="Z462" s="158">
        <v>19</v>
      </c>
      <c r="AA462" s="158">
        <v>20</v>
      </c>
      <c r="AB462" s="75" t="str">
        <f t="shared" ref="AB462:AV462" si="94">+AB6</f>
        <v>Team</v>
      </c>
    </row>
    <row r="463" spans="1:30" x14ac:dyDescent="0.3">
      <c r="C463" s="1" t="s">
        <v>18</v>
      </c>
      <c r="D463" s="76"/>
      <c r="E463" s="12">
        <f>SUM(H461:AB461)</f>
        <v>5.0000000000229328</v>
      </c>
      <c r="F463" s="4"/>
      <c r="G463" s="10"/>
      <c r="H463" s="4"/>
      <c r="I463" s="4"/>
      <c r="J463" s="4"/>
      <c r="K463" s="4"/>
      <c r="L463" s="4"/>
      <c r="M463" s="4"/>
      <c r="N463" s="4"/>
      <c r="O463" s="4"/>
      <c r="P463" s="4"/>
      <c r="Q463" s="4"/>
      <c r="R463" s="4"/>
      <c r="S463" s="4"/>
      <c r="T463" s="4"/>
      <c r="U463" s="4"/>
      <c r="V463" s="4"/>
      <c r="W463" s="4"/>
      <c r="X463" s="4"/>
      <c r="Y463" s="4"/>
      <c r="Z463" s="4"/>
      <c r="AA463" s="4"/>
    </row>
    <row r="464" spans="1:30" x14ac:dyDescent="0.3">
      <c r="C464" s="1"/>
      <c r="E464" s="13"/>
      <c r="F464" s="4"/>
      <c r="G464" s="10"/>
      <c r="H464" s="4"/>
      <c r="I464" s="4"/>
      <c r="J464" s="4"/>
      <c r="K464" s="4"/>
      <c r="L464" s="4"/>
      <c r="M464" s="4"/>
      <c r="N464" s="4"/>
      <c r="O464" s="4"/>
      <c r="P464" s="4" t="s">
        <v>2</v>
      </c>
      <c r="Q464" s="4"/>
      <c r="R464" s="4"/>
      <c r="S464" s="4"/>
      <c r="T464" s="4"/>
      <c r="U464" s="4"/>
      <c r="V464" s="4"/>
      <c r="W464" s="4"/>
      <c r="X464" s="4"/>
      <c r="Y464" s="4"/>
      <c r="Z464" s="4"/>
      <c r="AA464" s="4"/>
    </row>
    <row r="465" spans="3:29" x14ac:dyDescent="0.3">
      <c r="C465" s="1"/>
      <c r="E465" s="77"/>
      <c r="G465" s="78"/>
      <c r="S465" s="55" t="s">
        <v>2</v>
      </c>
      <c r="AC465" s="77"/>
    </row>
    <row r="466" spans="3:29" x14ac:dyDescent="0.3">
      <c r="E466" s="58"/>
      <c r="H466" s="55" t="s">
        <v>2</v>
      </c>
    </row>
    <row r="467" spans="3:29" x14ac:dyDescent="0.3">
      <c r="F467" s="79"/>
      <c r="G467" s="81"/>
      <c r="H467" s="79" t="s">
        <v>2</v>
      </c>
      <c r="I467" s="58"/>
      <c r="J467" s="58"/>
      <c r="K467" s="58"/>
      <c r="L467" s="58"/>
      <c r="M467" s="58"/>
      <c r="N467" s="58"/>
      <c r="O467" s="58"/>
      <c r="P467" s="58"/>
      <c r="Q467" s="58"/>
      <c r="R467" s="58"/>
      <c r="S467" s="58"/>
      <c r="T467" s="58"/>
      <c r="U467" s="58"/>
      <c r="V467" s="58"/>
      <c r="W467" s="58"/>
      <c r="X467" s="58"/>
      <c r="Y467" s="58"/>
      <c r="Z467" s="58"/>
      <c r="AA467" s="58"/>
    </row>
    <row r="468" spans="3:29" x14ac:dyDescent="0.3">
      <c r="E468" s="58"/>
      <c r="G468" s="147"/>
      <c r="AA468" s="58"/>
    </row>
    <row r="469" spans="3:29" x14ac:dyDescent="0.3">
      <c r="E469" s="58"/>
      <c r="AA469" s="58"/>
    </row>
    <row r="470" spans="3:29" x14ac:dyDescent="0.3">
      <c r="AA470" s="58"/>
    </row>
    <row r="471" spans="3:29" x14ac:dyDescent="0.3">
      <c r="E471" s="58"/>
      <c r="AA471" s="58"/>
    </row>
    <row r="472" spans="3:29" x14ac:dyDescent="0.3">
      <c r="AA472" s="58"/>
    </row>
    <row r="473" spans="3:29" x14ac:dyDescent="0.3">
      <c r="E473" s="58"/>
    </row>
  </sheetData>
  <hyperlinks>
    <hyperlink ref="K1" r:id="rId1" xr:uid="{CC6245EC-03B1-4FD8-B5A8-3202400FED43}"/>
    <hyperlink ref="K2" r:id="rId2" xr:uid="{EE9F79A9-A3C7-411B-992D-69C6727D2F25}"/>
  </hyperlinks>
  <pageMargins left="0.7" right="0.7" top="0.75" bottom="0.75" header="0.3" footer="0.3"/>
  <pageSetup orientation="portrait" r:id="rId3"/>
  <legacyDrawing r:id="rId4"/>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8C885-7275-4DE6-BA4F-8877A8BE5727}">
  <dimension ref="A1:G14"/>
  <sheetViews>
    <sheetView workbookViewId="0">
      <selection activeCell="B8" sqref="B8:B13"/>
    </sheetView>
  </sheetViews>
  <sheetFormatPr defaultColWidth="8.77734375" defaultRowHeight="14.4" x14ac:dyDescent="0.3"/>
  <cols>
    <col min="1" max="1" width="47.44140625" bestFit="1" customWidth="1"/>
    <col min="2" max="2" width="12.21875" bestFit="1" customWidth="1"/>
    <col min="3" max="3" width="13.77734375" bestFit="1" customWidth="1"/>
    <col min="4" max="4" width="27.21875" bestFit="1" customWidth="1"/>
    <col min="5" max="5" width="29" bestFit="1" customWidth="1"/>
    <col min="6" max="6" width="13.77734375" bestFit="1" customWidth="1"/>
    <col min="7" max="7" width="22.21875" customWidth="1"/>
  </cols>
  <sheetData>
    <row r="1" spans="1:7" ht="17.399999999999999" x14ac:dyDescent="0.3">
      <c r="A1" s="14" t="s">
        <v>19</v>
      </c>
      <c r="B1" s="6"/>
    </row>
    <row r="2" spans="1:7" ht="17.399999999999999" x14ac:dyDescent="0.3">
      <c r="A2" s="14" t="s">
        <v>110</v>
      </c>
      <c r="B2" s="6"/>
    </row>
    <row r="3" spans="1:7" x14ac:dyDescent="0.3">
      <c r="B3" s="6"/>
      <c r="C3" s="2">
        <f ca="1">NOW()</f>
        <v>45901.759556712961</v>
      </c>
    </row>
    <row r="4" spans="1:7" x14ac:dyDescent="0.3">
      <c r="A4" s="1" t="s">
        <v>111</v>
      </c>
      <c r="B4" s="6"/>
      <c r="C4" s="2"/>
    </row>
    <row r="5" spans="1:7" ht="17.399999999999999" x14ac:dyDescent="0.3">
      <c r="A5" s="44"/>
      <c r="B5" s="52"/>
      <c r="C5" s="44"/>
      <c r="D5" s="44"/>
    </row>
    <row r="6" spans="1:7" ht="17.399999999999999" x14ac:dyDescent="0.3">
      <c r="A6" s="45" t="s">
        <v>112</v>
      </c>
      <c r="B6" s="53" t="s">
        <v>113</v>
      </c>
      <c r="C6" s="45" t="s">
        <v>114</v>
      </c>
      <c r="D6" s="45" t="s">
        <v>115</v>
      </c>
      <c r="E6" s="45" t="s">
        <v>116</v>
      </c>
      <c r="F6" s="45" t="s">
        <v>117</v>
      </c>
      <c r="G6" s="45" t="s">
        <v>118</v>
      </c>
    </row>
    <row r="7" spans="1:7" ht="17.399999999999999" x14ac:dyDescent="0.3">
      <c r="A7" s="44"/>
      <c r="B7" s="52"/>
      <c r="C7" s="44"/>
      <c r="D7" s="44"/>
    </row>
    <row r="8" spans="1:7" ht="17.399999999999999" x14ac:dyDescent="0.3">
      <c r="A8" s="44" t="s">
        <v>139</v>
      </c>
      <c r="B8" s="52">
        <v>45536</v>
      </c>
      <c r="C8" s="44" t="s">
        <v>140</v>
      </c>
      <c r="D8" s="44">
        <v>60</v>
      </c>
      <c r="E8" t="s">
        <v>141</v>
      </c>
      <c r="F8" s="44" t="s">
        <v>142</v>
      </c>
    </row>
    <row r="9" spans="1:7" ht="17.399999999999999" x14ac:dyDescent="0.3">
      <c r="A9" s="44" t="s">
        <v>143</v>
      </c>
      <c r="B9" s="52">
        <v>45537</v>
      </c>
      <c r="C9" s="44" t="s">
        <v>144</v>
      </c>
      <c r="D9" s="44">
        <v>45</v>
      </c>
      <c r="E9" t="s">
        <v>141</v>
      </c>
      <c r="F9" s="44" t="s">
        <v>145</v>
      </c>
    </row>
    <row r="10" spans="1:7" ht="17.399999999999999" x14ac:dyDescent="0.3">
      <c r="A10" s="44" t="s">
        <v>146</v>
      </c>
      <c r="B10" s="52">
        <v>45538</v>
      </c>
      <c r="C10" s="44" t="s">
        <v>140</v>
      </c>
      <c r="D10" s="44">
        <v>60</v>
      </c>
      <c r="E10" t="s">
        <v>147</v>
      </c>
      <c r="F10" s="44" t="s">
        <v>148</v>
      </c>
    </row>
    <row r="11" spans="1:7" ht="17.399999999999999" x14ac:dyDescent="0.3">
      <c r="A11" s="44" t="s">
        <v>149</v>
      </c>
      <c r="B11" s="52">
        <v>45539</v>
      </c>
      <c r="C11" s="44" t="s">
        <v>140</v>
      </c>
      <c r="D11" s="44">
        <v>90</v>
      </c>
      <c r="E11" t="s">
        <v>141</v>
      </c>
      <c r="F11" s="44" t="s">
        <v>145</v>
      </c>
    </row>
    <row r="12" spans="1:7" ht="17.399999999999999" x14ac:dyDescent="0.3">
      <c r="A12" s="44" t="s">
        <v>150</v>
      </c>
      <c r="B12" s="52">
        <v>45540</v>
      </c>
      <c r="C12" s="44" t="s">
        <v>140</v>
      </c>
      <c r="D12" s="44">
        <v>60</v>
      </c>
      <c r="E12" t="s">
        <v>151</v>
      </c>
      <c r="F12" s="44" t="s">
        <v>142</v>
      </c>
    </row>
    <row r="13" spans="1:7" ht="17.399999999999999" x14ac:dyDescent="0.3">
      <c r="A13" s="44" t="s">
        <v>152</v>
      </c>
      <c r="B13" s="52">
        <v>45541</v>
      </c>
      <c r="C13" s="44" t="s">
        <v>144</v>
      </c>
      <c r="D13" s="44">
        <v>30</v>
      </c>
      <c r="E13" t="s">
        <v>141</v>
      </c>
      <c r="F13" s="44" t="s">
        <v>145</v>
      </c>
    </row>
    <row r="14" spans="1:7" ht="17.399999999999999" x14ac:dyDescent="0.3">
      <c r="A14" s="44"/>
      <c r="B14" s="52"/>
      <c r="C14" s="44"/>
      <c r="D14" s="44"/>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Summary</vt:lpstr>
      <vt:lpstr>Budget</vt:lpstr>
      <vt:lpstr>Indiv Plyr Accts</vt:lpstr>
      <vt:lpstr>Ice Time</vt:lpstr>
      <vt:lpstr>Sample Budget</vt:lpstr>
      <vt:lpstr>Sample Summary</vt:lpstr>
      <vt:lpstr>Sample Indiv Plyr Accts</vt:lpstr>
      <vt:lpstr>Sample Ice Time</vt:lpstr>
      <vt:lpstr>'Indiv Plyr Accts'!Print_Area</vt:lpstr>
      <vt:lpstr>'Sample Indiv Plyr Accts'!Print_Area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Ramelow</dc:creator>
  <cp:lastModifiedBy>Andrea Ramelow</cp:lastModifiedBy>
  <cp:lastPrinted>2025-02-05T02:22:37Z</cp:lastPrinted>
  <dcterms:created xsi:type="dcterms:W3CDTF">2022-08-03T15:52:11Z</dcterms:created>
  <dcterms:modified xsi:type="dcterms:W3CDTF">2025-09-02T00:18:20Z</dcterms:modified>
</cp:coreProperties>
</file>