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 autoCompressPictures="0"/>
  <xr:revisionPtr revIDLastSave="0" documentId="8_{D1F2F425-066F-4601-A057-198AA0DC285C}" xr6:coauthVersionLast="47" xr6:coauthVersionMax="47" xr10:uidLastSave="{00000000-0000-0000-0000-000000000000}"/>
  <bookViews>
    <workbookView xWindow="-110" yWindow="-110" windowWidth="19420" windowHeight="11500" tabRatio="788" firstSheet="2" activeTab="8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<sst xmlns="http://schemas.openxmlformats.org/spreadsheetml/2006/main" count="55" uniqueCount="31">
  <si>
    <t>SUNDAY</t>
  </si>
  <si>
    <t>Notes</t>
  </si>
  <si>
    <t>Year</t>
  </si>
  <si>
    <t>Week Start</t>
  </si>
  <si>
    <t>Calendar Settings</t>
  </si>
  <si>
    <t>6U</t>
  </si>
  <si>
    <t xml:space="preserve">*This is a tentative schedule and is subject to change.*
F/C is Field first for 1 hr. and Cage second for 1 hr.
C/F is Cage first for 1 hr. and Field second for 1 hr. 
First team listed is Home. Batting warm up 30 minutes prior to game time. 
Second team listed is Visitor. Batting warm up 1 hr. prior to game time. </t>
  </si>
  <si>
    <t>Team 1vs2 @7pm</t>
  </si>
  <si>
    <t>Team 3vs4 @7pm</t>
  </si>
  <si>
    <t xml:space="preserve">LABOR DAY </t>
  </si>
  <si>
    <t>Team 1- 5-7pm F/C
Team 2- 5-7pm C/F
Team 3- 7-9pm F/C
Team 4- 7-9pm C/F</t>
  </si>
  <si>
    <t>Team 4- 5-7pm F/C
Team 3- 5-7pm C/F
Team 2- 7-9pm F/C
Team 1- 7-9pm C/F</t>
  </si>
  <si>
    <t>Team 2- 5-7pm F/C
Team 4- 5-7pm C/F
Team 1- 7-9pm F/C
Team 3- 7-9pm C/F</t>
  </si>
  <si>
    <t>Team 3- 5-7pm F/C
Team 1- 5-7pm C/F
Team 4- 7-9pm F/C
Team 2- 7-9pm C/F</t>
  </si>
  <si>
    <t>Team 3- 5-7pm F/C
Team 4- 5-7pm C/F
Team 1- 7-9pm F/C
Team 2- 7-9pm C/F</t>
  </si>
  <si>
    <t>Team 1vs4 @7pm</t>
  </si>
  <si>
    <t xml:space="preserve">Team 2vs3 @6pm
</t>
  </si>
  <si>
    <t>Team 4vs3 @6pm</t>
  </si>
  <si>
    <t>Team 4vs1 @7pm</t>
  </si>
  <si>
    <t>Team 1vs3 @7pm</t>
  </si>
  <si>
    <t xml:space="preserve">Team 2vs4 @7pm
</t>
  </si>
  <si>
    <t>Team 3vs1 @6pm</t>
  </si>
  <si>
    <t>Team 4vs1 @6pm</t>
  </si>
  <si>
    <t>Team 4vs2 @6pm</t>
  </si>
  <si>
    <t>Team 2vs3 @6pm</t>
  </si>
  <si>
    <t>Team 2vs1 @6pm</t>
  </si>
  <si>
    <t>Team 2vs4 @7pm</t>
  </si>
  <si>
    <t>Trick or Treat Night
Team 1vs3 @7pm
Team 2- No practice
Team 4- No practice</t>
  </si>
  <si>
    <t xml:space="preserve">Team 1- Parker
Team 2- Bartly
Team 3- Nelson
Team 4- Bingham
</t>
  </si>
  <si>
    <t>Team 1- Parker
Team 2- Bartly
Team 3- Nelson
Team 4- Bingham</t>
  </si>
  <si>
    <t>Team 3vs2 @7pm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</si>
</sst>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1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9"/>
      <color theme="1" tint="0.34998626667073579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2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4" fontId="13" fillId="0" borderId="0" xfId="17" applyAlignment="1">
      <alignment horizontal="center" vertical="center"/>
    </xf>
    <xf numFmtId="164" fontId="13" fillId="0" borderId="0" xfId="17" applyAlignment="1">
      <alignment horizontal="left" wrapText="1" indent="1"/>
    </xf>
    <xf numFmtId="164" fontId="20" fillId="7" borderId="0" xfId="16" applyFont="1">
      <alignment horizontal="left" wrapText="1" inden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  <xf numFmtId="0" fontId="0" fillId="8" borderId="6" xfId="0" applyFill="1" applyBorder="1" applyAlignment="1">
      <alignment vertical="top" wrapText="1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topLeftCell="F1" zoomScaleNormal="100" workbookViewId="0">
      <selection activeCell="J4" sqref="J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2.78515625" customWidth="1"/>
    <col min="11" max="11" width="13.78515625" customWidth="1"/>
  </cols>
  <sheetData>
    <row r="1" spans="1:11" s="1" customFormat="1" ht="60" customHeight="1">
      <c r="A1"/>
      <c r="B1" s="17" t="str">
        <f>"January "&amp;CalendarYear</f>
        <v>January 2025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70" t="s">
        <v>4</v>
      </c>
      <c r="K2" s="70"/>
    </row>
    <row r="3" spans="1:11" s="3" customFormat="1" ht="19.5" customHeight="1">
      <c r="A3"/>
      <c r="B3" s="11">
        <f t="array" ref="B3:H3">DaysAndWeeks+DATE(CalendarYear,1,1)-WEEKDAY(DATE(CalendarYear,1,1),(WeekStart="Monday")+1)+1</f>
        <v>45655</v>
      </c>
      <c r="C3" s="11">
        <v>45656</v>
      </c>
      <c r="D3" s="11">
        <v>45657</v>
      </c>
      <c r="E3" s="11">
        <v>45658</v>
      </c>
      <c r="F3" s="11">
        <v>45659</v>
      </c>
      <c r="G3" s="11">
        <v>45660</v>
      </c>
      <c r="H3" s="11">
        <v>45661</v>
      </c>
      <c r="J3" s="6" t="s">
        <v>2</v>
      </c>
      <c r="K3" s="12">
        <v>2025</v>
      </c>
    </row>
    <row r="4" spans="1:11" ht="57.9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45662</v>
      </c>
      <c r="C5" s="10">
        <v>45663</v>
      </c>
      <c r="D5" s="10">
        <v>45664</v>
      </c>
      <c r="E5" s="10">
        <v>45665</v>
      </c>
      <c r="F5" s="10">
        <v>45666</v>
      </c>
      <c r="G5" s="10">
        <v>45667</v>
      </c>
      <c r="H5" s="10">
        <v>45668</v>
      </c>
    </row>
    <row r="6" spans="1:11" ht="57.9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45669</v>
      </c>
      <c r="C7" s="11">
        <v>45670</v>
      </c>
      <c r="D7" s="11">
        <v>45671</v>
      </c>
      <c r="E7" s="11">
        <v>45672</v>
      </c>
      <c r="F7" s="11">
        <v>45673</v>
      </c>
      <c r="G7" s="11">
        <v>45674</v>
      </c>
      <c r="H7" s="11">
        <v>45675</v>
      </c>
      <c r="J7" s="4"/>
    </row>
    <row r="8" spans="1:11" ht="57.9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45676</v>
      </c>
      <c r="C9" s="9">
        <v>45677</v>
      </c>
      <c r="D9" s="9">
        <v>45678</v>
      </c>
      <c r="E9" s="9">
        <v>45679</v>
      </c>
      <c r="F9" s="9">
        <v>45680</v>
      </c>
      <c r="G9" s="9">
        <v>45681</v>
      </c>
      <c r="H9" s="9">
        <v>45682</v>
      </c>
    </row>
    <row r="10" spans="1:11" ht="57.9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45683</v>
      </c>
      <c r="C11" s="11">
        <v>45684</v>
      </c>
      <c r="D11" s="11">
        <v>45685</v>
      </c>
      <c r="E11" s="11">
        <v>45686</v>
      </c>
      <c r="F11" s="11">
        <v>45687</v>
      </c>
      <c r="G11" s="11">
        <v>45688</v>
      </c>
      <c r="H11" s="11">
        <v>45689</v>
      </c>
    </row>
    <row r="12" spans="1:11" ht="57.9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45690</v>
      </c>
      <c r="C13" s="9">
        <v>45691</v>
      </c>
      <c r="D13" s="7" t="s">
        <v>1</v>
      </c>
      <c r="E13" s="66"/>
      <c r="F13" s="66"/>
      <c r="G13" s="66"/>
      <c r="H13" s="67"/>
    </row>
    <row r="14" spans="1:11" ht="57.9" customHeight="1">
      <c r="B14" s="9"/>
      <c r="C14" s="9"/>
      <c r="D14" s="8"/>
      <c r="E14" s="68"/>
      <c r="F14" s="68"/>
      <c r="G14" s="68"/>
      <c r="H14" s="69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topLeftCell="B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62" t="str">
        <f>"October "&amp;CalendarYear</f>
        <v>October 2025</v>
      </c>
      <c r="C1" s="54"/>
      <c r="D1" s="54"/>
      <c r="E1" s="55"/>
      <c r="F1" s="55"/>
      <c r="G1" s="55"/>
      <c r="H1" s="56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45928</v>
      </c>
      <c r="C3" s="11">
        <v>45929</v>
      </c>
      <c r="D3" s="11">
        <v>45930</v>
      </c>
      <c r="E3" s="11">
        <v>45931</v>
      </c>
      <c r="F3" s="11">
        <v>45932</v>
      </c>
      <c r="G3" s="11">
        <v>45933</v>
      </c>
      <c r="H3" s="11">
        <v>45934</v>
      </c>
    </row>
    <row r="4" spans="2:8" ht="57.9" customHeight="1">
      <c r="B4" s="11"/>
      <c r="C4" s="11"/>
      <c r="D4" s="11"/>
      <c r="E4" s="11"/>
      <c r="F4" s="11" t="s">
        <v>23</v>
      </c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45935</v>
      </c>
      <c r="C5" s="9">
        <v>45936</v>
      </c>
      <c r="D5" s="9">
        <v>45937</v>
      </c>
      <c r="E5" s="9">
        <v>45938</v>
      </c>
      <c r="F5" s="9">
        <v>45939</v>
      </c>
      <c r="G5" s="9">
        <v>45940</v>
      </c>
      <c r="H5" s="9">
        <v>45941</v>
      </c>
    </row>
    <row r="6" spans="2:8" ht="57.9" customHeight="1">
      <c r="B6" s="9"/>
      <c r="C6" s="9" t="s">
        <v>12</v>
      </c>
      <c r="D6" s="9" t="s">
        <v>8</v>
      </c>
      <c r="E6" s="9"/>
      <c r="F6" s="9" t="s">
        <v>25</v>
      </c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45942</v>
      </c>
      <c r="C7" s="11">
        <v>45943</v>
      </c>
      <c r="D7" s="11">
        <v>45944</v>
      </c>
      <c r="E7" s="11">
        <v>45945</v>
      </c>
      <c r="F7" s="11">
        <v>45946</v>
      </c>
      <c r="G7" s="11">
        <v>45947</v>
      </c>
      <c r="H7" s="11">
        <v>45948</v>
      </c>
    </row>
    <row r="8" spans="2:8" ht="57.9" customHeight="1">
      <c r="B8" s="11"/>
      <c r="C8" s="9" t="s">
        <v>14</v>
      </c>
      <c r="D8" s="11" t="s">
        <v>18</v>
      </c>
      <c r="E8" s="11"/>
      <c r="F8" s="11" t="s">
        <v>24</v>
      </c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45949</v>
      </c>
      <c r="C9" s="9">
        <v>45950</v>
      </c>
      <c r="D9" s="9">
        <v>45951</v>
      </c>
      <c r="E9" s="9">
        <v>45952</v>
      </c>
      <c r="F9" s="9">
        <v>45953</v>
      </c>
      <c r="G9" s="9">
        <v>45954</v>
      </c>
      <c r="H9" s="9">
        <v>45955</v>
      </c>
    </row>
    <row r="10" spans="2:8" ht="57.9" customHeight="1">
      <c r="B10" s="9"/>
      <c r="C10" s="9" t="s">
        <v>10</v>
      </c>
      <c r="D10" s="9" t="s">
        <v>26</v>
      </c>
      <c r="E10" s="9"/>
      <c r="F10" s="65" t="s">
        <v>27</v>
      </c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45956</v>
      </c>
      <c r="C11" s="11">
        <v>45957</v>
      </c>
      <c r="D11" s="11">
        <v>45958</v>
      </c>
      <c r="E11" s="11">
        <v>45959</v>
      </c>
      <c r="F11" s="11">
        <v>45960</v>
      </c>
      <c r="G11" s="11">
        <v>45961</v>
      </c>
      <c r="H11" s="11">
        <v>45962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45963</v>
      </c>
      <c r="C13" s="9">
        <v>45964</v>
      </c>
      <c r="D13" s="7" t="s">
        <v>1</v>
      </c>
      <c r="E13" s="71" t="s">
        <v>6</v>
      </c>
      <c r="F13" s="66"/>
      <c r="G13" s="66"/>
      <c r="H13" s="67"/>
    </row>
    <row r="14" spans="2:8" ht="57.9" customHeight="1">
      <c r="B14" s="9"/>
      <c r="C14" s="9"/>
      <c r="D14" s="8" t="s">
        <v>28</v>
      </c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17718485-8299-41C9-BF46-1EC6B3F5597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7" t="str">
        <f>"November "&amp;CalendarYear</f>
        <v>November 2025</v>
      </c>
      <c r="C1" s="51"/>
      <c r="D1" s="51"/>
      <c r="E1" s="52"/>
      <c r="F1" s="52"/>
      <c r="G1" s="52"/>
      <c r="H1" s="53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45956</v>
      </c>
      <c r="C3" s="11">
        <v>45957</v>
      </c>
      <c r="D3" s="11">
        <v>45958</v>
      </c>
      <c r="E3" s="11">
        <v>45959</v>
      </c>
      <c r="F3" s="11">
        <v>45960</v>
      </c>
      <c r="G3" s="11">
        <v>45961</v>
      </c>
      <c r="H3" s="11">
        <v>45962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45963</v>
      </c>
      <c r="C5" s="9">
        <v>45964</v>
      </c>
      <c r="D5" s="9">
        <v>45965</v>
      </c>
      <c r="E5" s="9">
        <v>45966</v>
      </c>
      <c r="F5" s="9">
        <v>45967</v>
      </c>
      <c r="G5" s="9">
        <v>45968</v>
      </c>
      <c r="H5" s="9">
        <v>45969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45970</v>
      </c>
      <c r="C7" s="11">
        <v>45971</v>
      </c>
      <c r="D7" s="11">
        <v>45972</v>
      </c>
      <c r="E7" s="11">
        <v>45973</v>
      </c>
      <c r="F7" s="11">
        <v>45974</v>
      </c>
      <c r="G7" s="11">
        <v>45975</v>
      </c>
      <c r="H7" s="11">
        <v>45976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45977</v>
      </c>
      <c r="C9" s="9">
        <v>45978</v>
      </c>
      <c r="D9" s="9">
        <v>45979</v>
      </c>
      <c r="E9" s="9">
        <v>45980</v>
      </c>
      <c r="F9" s="9">
        <v>45981</v>
      </c>
      <c r="G9" s="9">
        <v>45982</v>
      </c>
      <c r="H9" s="9">
        <v>45983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45984</v>
      </c>
      <c r="C11" s="11">
        <v>45985</v>
      </c>
      <c r="D11" s="11">
        <v>45986</v>
      </c>
      <c r="E11" s="11">
        <v>45987</v>
      </c>
      <c r="F11" s="11">
        <v>45988</v>
      </c>
      <c r="G11" s="11">
        <v>45989</v>
      </c>
      <c r="H11" s="11">
        <v>45990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45991</v>
      </c>
      <c r="C13" s="9">
        <v>45992</v>
      </c>
      <c r="D13" s="7" t="s">
        <v>1</v>
      </c>
      <c r="E13" s="66"/>
      <c r="F13" s="66"/>
      <c r="G13" s="66"/>
      <c r="H13" s="67"/>
    </row>
    <row r="14" spans="2:8" ht="57.9" customHeight="1">
      <c r="B14" s="9"/>
      <c r="C14" s="9"/>
      <c r="D14" s="8"/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8" t="str">
        <f>"December "&amp;CalendarYear</f>
        <v>December 2025</v>
      </c>
      <c r="C1" s="59"/>
      <c r="D1" s="59"/>
      <c r="E1" s="60"/>
      <c r="F1" s="60"/>
      <c r="G1" s="60"/>
      <c r="H1" s="6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45991</v>
      </c>
      <c r="C3" s="11">
        <v>45992</v>
      </c>
      <c r="D3" s="11">
        <v>45993</v>
      </c>
      <c r="E3" s="11">
        <v>45994</v>
      </c>
      <c r="F3" s="11">
        <v>45995</v>
      </c>
      <c r="G3" s="11">
        <v>45996</v>
      </c>
      <c r="H3" s="11">
        <v>45997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45998</v>
      </c>
      <c r="C5" s="9">
        <v>45999</v>
      </c>
      <c r="D5" s="9">
        <v>46000</v>
      </c>
      <c r="E5" s="9">
        <v>46001</v>
      </c>
      <c r="F5" s="9">
        <v>46002</v>
      </c>
      <c r="G5" s="9">
        <v>46003</v>
      </c>
      <c r="H5" s="9">
        <v>46004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46005</v>
      </c>
      <c r="C7" s="11">
        <v>46006</v>
      </c>
      <c r="D7" s="11">
        <v>46007</v>
      </c>
      <c r="E7" s="11">
        <v>46008</v>
      </c>
      <c r="F7" s="11">
        <v>46009</v>
      </c>
      <c r="G7" s="11">
        <v>46010</v>
      </c>
      <c r="H7" s="11">
        <v>46011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46012</v>
      </c>
      <c r="C9" s="9">
        <v>46013</v>
      </c>
      <c r="D9" s="9">
        <v>46014</v>
      </c>
      <c r="E9" s="9">
        <v>46015</v>
      </c>
      <c r="F9" s="9">
        <v>46016</v>
      </c>
      <c r="G9" s="9">
        <v>46017</v>
      </c>
      <c r="H9" s="9">
        <v>46018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46019</v>
      </c>
      <c r="C11" s="11">
        <v>46020</v>
      </c>
      <c r="D11" s="11">
        <v>46021</v>
      </c>
      <c r="E11" s="11">
        <v>46022</v>
      </c>
      <c r="F11" s="11">
        <v>46023</v>
      </c>
      <c r="G11" s="11">
        <v>46024</v>
      </c>
      <c r="H11" s="11">
        <v>46025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46026</v>
      </c>
      <c r="C13" s="9">
        <v>46027</v>
      </c>
      <c r="D13" s="7" t="s">
        <v>1</v>
      </c>
      <c r="E13" s="66"/>
      <c r="F13" s="66"/>
      <c r="G13" s="66"/>
      <c r="H13" s="67"/>
    </row>
    <row r="14" spans="2:8" ht="57.9" customHeight="1">
      <c r="B14" s="9"/>
      <c r="C14" s="9"/>
      <c r="D14" s="8"/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1:8" s="1" customFormat="1" ht="59.25" customHeight="1">
      <c r="A1"/>
      <c r="B1" s="25" t="str">
        <f>"February "&amp;CalendarYear</f>
        <v>February 2025</v>
      </c>
      <c r="C1" s="26"/>
      <c r="D1" s="26"/>
      <c r="E1" s="27"/>
      <c r="F1" s="27"/>
      <c r="G1" s="27"/>
      <c r="H1" s="28"/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45683</v>
      </c>
      <c r="C3" s="11">
        <v>45684</v>
      </c>
      <c r="D3" s="11">
        <v>45685</v>
      </c>
      <c r="E3" s="11">
        <v>45686</v>
      </c>
      <c r="F3" s="11">
        <v>45687</v>
      </c>
      <c r="G3" s="11">
        <v>45688</v>
      </c>
      <c r="H3" s="11">
        <v>45689</v>
      </c>
    </row>
    <row r="4" spans="1:8" ht="57.9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45690</v>
      </c>
      <c r="C5" s="9">
        <v>45691</v>
      </c>
      <c r="D5" s="9">
        <v>45692</v>
      </c>
      <c r="E5" s="9">
        <v>45693</v>
      </c>
      <c r="F5" s="9">
        <v>45694</v>
      </c>
      <c r="G5" s="9">
        <v>45695</v>
      </c>
      <c r="H5" s="9">
        <v>45696</v>
      </c>
    </row>
    <row r="6" spans="1:8" ht="57.9" customHeight="1">
      <c r="B6" s="9"/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45697</v>
      </c>
      <c r="C7" s="11">
        <v>45698</v>
      </c>
      <c r="D7" s="11">
        <v>45699</v>
      </c>
      <c r="E7" s="11">
        <v>45700</v>
      </c>
      <c r="F7" s="11">
        <v>45701</v>
      </c>
      <c r="G7" s="11">
        <v>45702</v>
      </c>
      <c r="H7" s="11">
        <v>45703</v>
      </c>
    </row>
    <row r="8" spans="1:8" ht="57.9" customHeight="1">
      <c r="B8" s="11"/>
      <c r="C8" s="11"/>
      <c r="D8" s="11"/>
      <c r="E8" s="11"/>
      <c r="F8" s="11"/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45704</v>
      </c>
      <c r="C9" s="9">
        <v>45705</v>
      </c>
      <c r="D9" s="9">
        <v>45706</v>
      </c>
      <c r="E9" s="9">
        <v>45707</v>
      </c>
      <c r="F9" s="9">
        <v>45708</v>
      </c>
      <c r="G9" s="9">
        <v>45709</v>
      </c>
      <c r="H9" s="9">
        <v>45710</v>
      </c>
    </row>
    <row r="10" spans="1:8" ht="57.9" customHeight="1">
      <c r="B10" s="9"/>
      <c r="C10" s="9"/>
      <c r="D10" s="9"/>
      <c r="E10" s="9"/>
      <c r="F10" s="9"/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45711</v>
      </c>
      <c r="C11" s="11">
        <v>45712</v>
      </c>
      <c r="D11" s="11">
        <v>45713</v>
      </c>
      <c r="E11" s="11">
        <v>45714</v>
      </c>
      <c r="F11" s="11">
        <v>45715</v>
      </c>
      <c r="G11" s="11">
        <v>45716</v>
      </c>
      <c r="H11" s="11">
        <v>45717</v>
      </c>
    </row>
    <row r="12" spans="1:8" ht="57.9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45718</v>
      </c>
      <c r="C13" s="9">
        <v>45719</v>
      </c>
      <c r="D13" s="7" t="s">
        <v>1</v>
      </c>
      <c r="E13" s="66"/>
      <c r="F13" s="66"/>
      <c r="G13" s="66"/>
      <c r="H13" s="67"/>
    </row>
    <row r="14" spans="1:8" ht="57.9" customHeight="1">
      <c r="B14" s="9"/>
      <c r="C14" s="9"/>
      <c r="D14" s="8"/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00000000-0002-0000-0100-000007000000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1" t="str">
        <f>"March "&amp;CalendarYear</f>
        <v>March 2025</v>
      </c>
      <c r="C1" s="32"/>
      <c r="D1" s="32"/>
      <c r="E1" s="33"/>
      <c r="F1" s="33"/>
      <c r="G1" s="33"/>
      <c r="H1" s="3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45711</v>
      </c>
      <c r="C3" s="11">
        <v>45712</v>
      </c>
      <c r="D3" s="11">
        <v>45713</v>
      </c>
      <c r="E3" s="11">
        <v>45714</v>
      </c>
      <c r="F3" s="11">
        <v>45715</v>
      </c>
      <c r="G3" s="11">
        <v>45716</v>
      </c>
      <c r="H3" s="11">
        <v>45717</v>
      </c>
    </row>
    <row r="4" spans="2:8" ht="57.9" customHeight="1">
      <c r="H4" s="11"/>
    </row>
    <row r="5" spans="2:8" ht="19.5" customHeight="1">
      <c r="B5" s="9">
        <f t="array" ref="B5:H5">DaysAndWeeks+DATE(CalendarYear,3,1)-WEEKDAY(DATE(CalendarYear,3,1),(WeekStart="Monday")+1)+8</f>
        <v>45718</v>
      </c>
      <c r="C5" s="9">
        <v>45719</v>
      </c>
      <c r="D5" s="9">
        <v>45720</v>
      </c>
      <c r="E5" s="9">
        <v>45721</v>
      </c>
      <c r="F5" s="9">
        <v>45722</v>
      </c>
      <c r="G5" s="9">
        <v>45723</v>
      </c>
      <c r="H5" s="9">
        <v>45724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DaysAndWeeks+DATE(CalendarYear,3,1)-WEEKDAY(DATE(CalendarYear,3,1),(WeekStart="Monday")+1)+15</f>
        <v>45725</v>
      </c>
      <c r="C7" s="11">
        <v>45726</v>
      </c>
      <c r="D7" s="11">
        <v>45727</v>
      </c>
      <c r="E7" s="11">
        <v>45728</v>
      </c>
      <c r="F7" s="11">
        <v>45729</v>
      </c>
      <c r="G7" s="11">
        <v>45730</v>
      </c>
      <c r="H7" s="11">
        <v>45731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45732</v>
      </c>
      <c r="C9" s="9">
        <v>45733</v>
      </c>
      <c r="D9" s="9">
        <v>45734</v>
      </c>
      <c r="E9" s="9">
        <v>45735</v>
      </c>
      <c r="F9" s="9">
        <v>45736</v>
      </c>
      <c r="G9" s="9">
        <v>45737</v>
      </c>
      <c r="H9" s="9">
        <v>45738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45739</v>
      </c>
      <c r="C11" s="11">
        <v>45740</v>
      </c>
      <c r="D11" s="11">
        <v>45741</v>
      </c>
      <c r="E11" s="11">
        <v>45742</v>
      </c>
      <c r="F11" s="11">
        <v>45743</v>
      </c>
      <c r="G11" s="11">
        <v>45744</v>
      </c>
      <c r="H11" s="11">
        <v>45745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45746</v>
      </c>
      <c r="C13" s="9">
        <v>45747</v>
      </c>
      <c r="D13" s="7" t="s">
        <v>1</v>
      </c>
      <c r="E13" s="66"/>
      <c r="F13" s="66"/>
      <c r="G13" s="66"/>
      <c r="H13" s="67"/>
    </row>
    <row r="14" spans="2:8" ht="57.9" customHeight="1">
      <c r="B14" s="9"/>
      <c r="C14" s="9"/>
      <c r="D14" s="8"/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00000000-0002-0000-0200-000001000000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9" t="str">
        <f>"April "&amp;CalendarYear</f>
        <v>April 2025</v>
      </c>
      <c r="C1" s="15"/>
      <c r="D1" s="15"/>
      <c r="E1" s="16"/>
      <c r="F1" s="16"/>
      <c r="G1" s="16"/>
      <c r="H1" s="3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45746</v>
      </c>
      <c r="C3" s="11">
        <v>45747</v>
      </c>
      <c r="D3" s="11">
        <v>45748</v>
      </c>
      <c r="E3" s="11">
        <v>45749</v>
      </c>
      <c r="F3" s="11">
        <v>45750</v>
      </c>
      <c r="G3" s="11">
        <v>45751</v>
      </c>
      <c r="H3" s="11">
        <v>45752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DaysAndWeeks+DATE(CalendarYear,4,1)-WEEKDAY(DATE(CalendarYear,4,1),(WeekStart="Monday")+1)+8</f>
        <v>45753</v>
      </c>
      <c r="C5" s="9">
        <v>45754</v>
      </c>
      <c r="D5" s="9">
        <v>45755</v>
      </c>
      <c r="E5" s="9">
        <v>45756</v>
      </c>
      <c r="F5" s="9">
        <v>45757</v>
      </c>
      <c r="G5" s="9">
        <v>45758</v>
      </c>
      <c r="H5" s="9">
        <v>45759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DaysAndWeeks+DATE(CalendarYear,4,1)-WEEKDAY(DATE(CalendarYear,4,1),(WeekStart="Monday")+1)+15</f>
        <v>45760</v>
      </c>
      <c r="C7" s="11">
        <v>45761</v>
      </c>
      <c r="D7" s="11">
        <v>45762</v>
      </c>
      <c r="E7" s="11">
        <v>45763</v>
      </c>
      <c r="F7" s="11">
        <v>45764</v>
      </c>
      <c r="G7" s="11">
        <v>45765</v>
      </c>
      <c r="H7" s="11">
        <v>45766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DaysAndWeeks+DATE(CalendarYear,4,1)-WEEKDAY(DATE(CalendarYear,4,1),(WeekStart="Monday")+1)+22</f>
        <v>45767</v>
      </c>
      <c r="C9" s="9">
        <v>45768</v>
      </c>
      <c r="D9" s="9">
        <v>45769</v>
      </c>
      <c r="E9" s="9">
        <v>45770</v>
      </c>
      <c r="F9" s="9">
        <v>45771</v>
      </c>
      <c r="G9" s="9">
        <v>45772</v>
      </c>
      <c r="H9" s="9">
        <v>45773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DaysAndWeeks+DATE(CalendarYear,4,1)-WEEKDAY(DATE(CalendarYear,4,1),(WeekStart="Monday")+1)+29</f>
        <v>45774</v>
      </c>
      <c r="C11" s="11">
        <v>45775</v>
      </c>
      <c r="D11" s="11">
        <v>45776</v>
      </c>
      <c r="E11" s="11">
        <v>45777</v>
      </c>
      <c r="F11" s="11">
        <v>45778</v>
      </c>
      <c r="G11" s="11">
        <v>45779</v>
      </c>
      <c r="H11" s="11">
        <v>45780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45781</v>
      </c>
      <c r="C13" s="9">
        <v>45782</v>
      </c>
      <c r="D13" s="7" t="s">
        <v>1</v>
      </c>
      <c r="E13" s="66"/>
      <c r="F13" s="66"/>
      <c r="G13" s="66"/>
      <c r="H13" s="67"/>
    </row>
    <row r="14" spans="2:8" ht="57.9" customHeight="1">
      <c r="B14" s="9"/>
      <c r="C14" s="9"/>
      <c r="D14" s="8"/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00000000-0002-0000-0300-000007000000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5" t="str">
        <f>"May "&amp;CalendarYear</f>
        <v>May 2025</v>
      </c>
      <c r="C1" s="36"/>
      <c r="D1" s="36"/>
      <c r="E1" s="37"/>
      <c r="F1" s="37"/>
      <c r="G1" s="37"/>
      <c r="H1" s="38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45774</v>
      </c>
      <c r="C3" s="11">
        <v>45775</v>
      </c>
      <c r="D3" s="11">
        <v>45776</v>
      </c>
      <c r="E3" s="11">
        <v>45777</v>
      </c>
      <c r="F3" s="11">
        <v>45778</v>
      </c>
      <c r="G3" s="11">
        <v>45779</v>
      </c>
      <c r="H3" s="11">
        <v>45780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DaysAndWeeks+DATE(CalendarYear,5,1)-WEEKDAY(DATE(CalendarYear,5,1),(WeekStart="Monday")+1)+8</f>
        <v>45781</v>
      </c>
      <c r="C5" s="9">
        <v>45782</v>
      </c>
      <c r="D5" s="9">
        <v>45783</v>
      </c>
      <c r="E5" s="9">
        <v>45784</v>
      </c>
      <c r="F5" s="9">
        <v>45785</v>
      </c>
      <c r="G5" s="9">
        <v>45786</v>
      </c>
      <c r="H5" s="9">
        <v>45787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DaysAndWeeks+DATE(CalendarYear,5,1)-WEEKDAY(DATE(CalendarYear,5,1),(WeekStart="Monday")+1)+15</f>
        <v>45788</v>
      </c>
      <c r="C7" s="11">
        <v>45789</v>
      </c>
      <c r="D7" s="11">
        <v>45790</v>
      </c>
      <c r="E7" s="11">
        <v>45791</v>
      </c>
      <c r="F7" s="11">
        <v>45792</v>
      </c>
      <c r="G7" s="11">
        <v>45793</v>
      </c>
      <c r="H7" s="11">
        <v>45794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45795</v>
      </c>
      <c r="C9" s="9">
        <v>45796</v>
      </c>
      <c r="D9" s="9">
        <v>45797</v>
      </c>
      <c r="E9" s="9">
        <v>45798</v>
      </c>
      <c r="F9" s="9">
        <v>45799</v>
      </c>
      <c r="G9" s="9">
        <v>45800</v>
      </c>
      <c r="H9" s="9">
        <v>45801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45802</v>
      </c>
      <c r="C11" s="11">
        <v>45803</v>
      </c>
      <c r="D11" s="11">
        <v>45804</v>
      </c>
      <c r="E11" s="11">
        <v>45805</v>
      </c>
      <c r="F11" s="11">
        <v>45806</v>
      </c>
      <c r="G11" s="11">
        <v>45807</v>
      </c>
      <c r="H11" s="11">
        <v>45808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45809</v>
      </c>
      <c r="C13" s="9">
        <v>45810</v>
      </c>
      <c r="D13" s="7" t="s">
        <v>1</v>
      </c>
      <c r="E13" s="66"/>
      <c r="F13" s="66"/>
      <c r="G13" s="66"/>
      <c r="H13" s="67"/>
    </row>
    <row r="14" spans="2:8" ht="57.9" customHeight="1">
      <c r="B14" s="9"/>
      <c r="C14" s="9"/>
      <c r="D14" s="8"/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0000000-0002-0000-0400-0000070000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1" t="str">
        <f>"June "&amp;CalendarYear</f>
        <v>June 2025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45809</v>
      </c>
      <c r="C3" s="11">
        <v>45810</v>
      </c>
      <c r="D3" s="11">
        <v>45811</v>
      </c>
      <c r="E3" s="11">
        <v>45812</v>
      </c>
      <c r="F3" s="11">
        <v>45813</v>
      </c>
      <c r="G3" s="11">
        <v>45814</v>
      </c>
      <c r="H3" s="11">
        <v>45815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45816</v>
      </c>
      <c r="C5" s="9">
        <v>45817</v>
      </c>
      <c r="D5" s="9">
        <v>45818</v>
      </c>
      <c r="E5" s="9">
        <v>45819</v>
      </c>
      <c r="F5" s="9">
        <v>45820</v>
      </c>
      <c r="G5" s="9">
        <v>45821</v>
      </c>
      <c r="H5" s="9">
        <v>45822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45823</v>
      </c>
      <c r="C7" s="11">
        <v>45824</v>
      </c>
      <c r="D7" s="11">
        <v>45825</v>
      </c>
      <c r="E7" s="11">
        <v>45826</v>
      </c>
      <c r="F7" s="11">
        <v>45827</v>
      </c>
      <c r="G7" s="11">
        <v>45828</v>
      </c>
      <c r="H7" s="11">
        <v>45829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45830</v>
      </c>
      <c r="C9" s="9">
        <v>45831</v>
      </c>
      <c r="D9" s="9">
        <v>45832</v>
      </c>
      <c r="E9" s="9">
        <v>45833</v>
      </c>
      <c r="F9" s="9">
        <v>45834</v>
      </c>
      <c r="G9" s="9">
        <v>45835</v>
      </c>
      <c r="H9" s="9">
        <v>45836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45837</v>
      </c>
      <c r="C11" s="11">
        <v>45838</v>
      </c>
      <c r="D11" s="11">
        <v>45839</v>
      </c>
      <c r="E11" s="11">
        <v>45840</v>
      </c>
      <c r="F11" s="11">
        <v>45841</v>
      </c>
      <c r="G11" s="11">
        <v>45842</v>
      </c>
      <c r="H11" s="11">
        <v>45843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45844</v>
      </c>
      <c r="C13" s="9">
        <v>45845</v>
      </c>
      <c r="D13" s="7" t="s">
        <v>1</v>
      </c>
      <c r="E13" s="66"/>
      <c r="F13" s="66"/>
      <c r="G13" s="66"/>
      <c r="H13" s="67"/>
    </row>
    <row r="14" spans="2:8" ht="57.9" customHeight="1">
      <c r="B14" s="9"/>
      <c r="C14" s="9"/>
      <c r="D14" s="8"/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9" t="str">
        <f>"July "&amp;CalendarYear</f>
        <v>July 2025</v>
      </c>
      <c r="C1" s="40"/>
      <c r="D1" s="40"/>
      <c r="E1" s="41"/>
      <c r="F1" s="41"/>
      <c r="G1" s="41"/>
      <c r="H1" s="4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45837</v>
      </c>
      <c r="C3" s="11">
        <v>45838</v>
      </c>
      <c r="D3" s="11">
        <v>45839</v>
      </c>
      <c r="E3" s="11">
        <v>45840</v>
      </c>
      <c r="F3" s="11">
        <v>45841</v>
      </c>
      <c r="G3" s="11">
        <v>45842</v>
      </c>
      <c r="H3" s="11">
        <v>45843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45844</v>
      </c>
      <c r="C5" s="9">
        <v>45845</v>
      </c>
      <c r="D5" s="9">
        <v>45846</v>
      </c>
      <c r="E5" s="9">
        <v>45847</v>
      </c>
      <c r="F5" s="9">
        <v>45848</v>
      </c>
      <c r="G5" s="9">
        <v>45849</v>
      </c>
      <c r="H5" s="9">
        <v>45850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45851</v>
      </c>
      <c r="C7" s="11">
        <v>45852</v>
      </c>
      <c r="D7" s="11">
        <v>45853</v>
      </c>
      <c r="E7" s="11">
        <v>45854</v>
      </c>
      <c r="F7" s="11">
        <v>45855</v>
      </c>
      <c r="G7" s="11">
        <v>45856</v>
      </c>
      <c r="H7" s="11">
        <v>45857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45858</v>
      </c>
      <c r="C9" s="9">
        <v>45859</v>
      </c>
      <c r="D9" s="9">
        <v>45860</v>
      </c>
      <c r="E9" s="9">
        <v>45861</v>
      </c>
      <c r="F9" s="9">
        <v>45862</v>
      </c>
      <c r="G9" s="9">
        <v>45863</v>
      </c>
      <c r="H9" s="9">
        <v>45864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45865</v>
      </c>
      <c r="C11" s="11">
        <v>45866</v>
      </c>
      <c r="D11" s="11">
        <v>45867</v>
      </c>
      <c r="E11" s="11">
        <v>45868</v>
      </c>
      <c r="F11" s="11">
        <v>45869</v>
      </c>
      <c r="G11" s="11">
        <v>45870</v>
      </c>
      <c r="H11" s="11">
        <v>45871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45872</v>
      </c>
      <c r="C13" s="9">
        <v>45873</v>
      </c>
      <c r="D13" s="7" t="s">
        <v>1</v>
      </c>
      <c r="E13" s="66"/>
      <c r="F13" s="66"/>
      <c r="G13" s="66"/>
      <c r="H13" s="67"/>
    </row>
    <row r="14" spans="2:8" ht="57.9" customHeight="1">
      <c r="B14" s="9"/>
      <c r="C14" s="9"/>
      <c r="D14" s="8"/>
      <c r="E14" s="68"/>
      <c r="F14" s="68"/>
      <c r="G14" s="68"/>
      <c r="H14" s="69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topLeftCell="A8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3" t="str">
        <f>"August "&amp;CalendarYear</f>
        <v>August 2025</v>
      </c>
      <c r="C1" s="44"/>
      <c r="D1" s="44"/>
      <c r="E1" s="45"/>
      <c r="F1" s="45"/>
      <c r="G1" s="45"/>
      <c r="H1" s="46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45865</v>
      </c>
      <c r="C3" s="11">
        <v>45866</v>
      </c>
      <c r="D3" s="11">
        <v>45867</v>
      </c>
      <c r="E3" s="11">
        <v>45868</v>
      </c>
      <c r="F3" s="11">
        <v>45869</v>
      </c>
      <c r="G3" s="11">
        <v>45870</v>
      </c>
      <c r="H3" s="11">
        <v>45871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45872</v>
      </c>
      <c r="C5" s="9">
        <v>45873</v>
      </c>
      <c r="D5" s="9">
        <v>45874</v>
      </c>
      <c r="E5" s="9">
        <v>45875</v>
      </c>
      <c r="F5" s="9">
        <v>45876</v>
      </c>
      <c r="G5" s="9">
        <v>45877</v>
      </c>
      <c r="H5" s="9">
        <v>45878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45879</v>
      </c>
      <c r="C7" s="11">
        <v>45880</v>
      </c>
      <c r="D7" s="11">
        <v>45881</v>
      </c>
      <c r="E7" s="11">
        <v>45882</v>
      </c>
      <c r="F7" s="11">
        <v>45883</v>
      </c>
      <c r="G7" s="11">
        <v>45884</v>
      </c>
      <c r="H7" s="11">
        <v>45885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45886</v>
      </c>
      <c r="C9" s="9">
        <v>45887</v>
      </c>
      <c r="D9" s="9">
        <v>45888</v>
      </c>
      <c r="E9" s="9">
        <v>45889</v>
      </c>
      <c r="F9" s="9">
        <v>45890</v>
      </c>
      <c r="G9" s="9">
        <v>45891</v>
      </c>
      <c r="H9" s="9">
        <v>45892</v>
      </c>
    </row>
    <row r="10" spans="2:8" ht="57.9" customHeight="1">
      <c r="B10" s="9"/>
      <c r="C10" s="9" t="s">
        <v>10</v>
      </c>
      <c r="D10" s="9" t="s">
        <v>11</v>
      </c>
      <c r="E10" s="9"/>
      <c r="F10" s="9" t="s">
        <v>12</v>
      </c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45893</v>
      </c>
      <c r="C11" s="11">
        <v>45894</v>
      </c>
      <c r="D11" s="11">
        <v>45895</v>
      </c>
      <c r="E11" s="11">
        <v>45896</v>
      </c>
      <c r="F11" s="11">
        <v>45897</v>
      </c>
      <c r="G11" s="11">
        <v>45898</v>
      </c>
      <c r="H11" s="11">
        <v>45899</v>
      </c>
    </row>
    <row r="12" spans="2:8" ht="57.9" customHeight="1">
      <c r="B12" s="11"/>
      <c r="C12" s="9" t="s">
        <v>13</v>
      </c>
      <c r="D12" s="9" t="s">
        <v>10</v>
      </c>
      <c r="E12" s="11"/>
      <c r="F12" s="9" t="s">
        <v>11</v>
      </c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45900</v>
      </c>
      <c r="C13" s="9">
        <v>45901</v>
      </c>
      <c r="D13" s="7" t="s">
        <v>1</v>
      </c>
      <c r="E13" s="71" t="s">
        <v>6</v>
      </c>
      <c r="F13" s="66"/>
      <c r="G13" s="66"/>
      <c r="H13" s="67"/>
    </row>
    <row r="14" spans="2:8" ht="57.9" customHeight="1">
      <c r="B14" s="9"/>
      <c r="C14" s="9"/>
      <c r="D14" s="8" t="s">
        <v>29</v>
      </c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76799E17-4B33-4971-A060-9BF74A78DAD9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tabSelected="1" topLeftCell="A6" zoomScaleNormal="100" workbookViewId="0">
      <selection activeCell="E10" sqref="E10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7" t="str">
        <f>"September "&amp;CalendarYear</f>
        <v>September 2025</v>
      </c>
      <c r="C1" s="48"/>
      <c r="D1" s="48"/>
      <c r="E1" s="49"/>
      <c r="F1" s="49"/>
      <c r="G1" s="49"/>
      <c r="H1" s="50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45900</v>
      </c>
      <c r="C3" s="11">
        <v>45901</v>
      </c>
      <c r="D3" s="11">
        <v>45902</v>
      </c>
      <c r="E3" s="11">
        <v>45903</v>
      </c>
      <c r="F3" s="11">
        <v>45904</v>
      </c>
      <c r="G3" s="11">
        <v>45905</v>
      </c>
      <c r="H3" s="11">
        <v>45906</v>
      </c>
    </row>
    <row r="4" spans="2:8" ht="57.9" customHeight="1">
      <c r="B4" s="11"/>
      <c r="C4" s="11" t="s">
        <v>9</v>
      </c>
      <c r="D4" s="63" t="s">
        <v>15</v>
      </c>
      <c r="E4" s="11"/>
      <c r="F4" s="64" t="s">
        <v>16</v>
      </c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45907</v>
      </c>
      <c r="C5" s="9">
        <v>45908</v>
      </c>
      <c r="D5" s="9">
        <v>45909</v>
      </c>
      <c r="E5" s="9">
        <v>45910</v>
      </c>
      <c r="F5" s="9">
        <v>45911</v>
      </c>
      <c r="G5" s="9">
        <v>45912</v>
      </c>
      <c r="H5" s="9">
        <v>45913</v>
      </c>
    </row>
    <row r="6" spans="2:8" ht="57.9" customHeight="1">
      <c r="B6" s="9"/>
      <c r="C6" s="9" t="s">
        <v>12</v>
      </c>
      <c r="D6" s="9" t="s">
        <v>20</v>
      </c>
      <c r="E6" s="9"/>
      <c r="F6" s="9" t="s">
        <v>21</v>
      </c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45914</v>
      </c>
      <c r="C7" s="11">
        <v>45915</v>
      </c>
      <c r="D7" s="11">
        <v>45916</v>
      </c>
      <c r="E7" s="11">
        <v>45917</v>
      </c>
      <c r="F7" s="11">
        <v>45918</v>
      </c>
      <c r="G7" s="11">
        <v>45919</v>
      </c>
      <c r="H7" s="11">
        <v>45920</v>
      </c>
    </row>
    <row r="8" spans="2:8" ht="57.9" customHeight="1">
      <c r="B8" s="11"/>
      <c r="C8" s="9" t="s">
        <v>14</v>
      </c>
      <c r="D8" s="11" t="s">
        <v>7</v>
      </c>
      <c r="E8" s="11"/>
      <c r="F8" s="11" t="s">
        <v>17</v>
      </c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45921</v>
      </c>
      <c r="C9" s="9">
        <v>45922</v>
      </c>
      <c r="D9" s="9">
        <v>45923</v>
      </c>
      <c r="E9" s="9">
        <v>45924</v>
      </c>
      <c r="F9" s="9">
        <v>45925</v>
      </c>
      <c r="G9" s="9">
        <v>45926</v>
      </c>
      <c r="H9" s="9">
        <v>45927</v>
      </c>
    </row>
    <row r="10" spans="2:8" ht="57.9" customHeight="1">
      <c r="B10" s="9"/>
      <c r="C10" s="9" t="s">
        <v>10</v>
      </c>
      <c r="D10" s="9" t="s">
        <v>30</v>
      </c>
      <c r="E10" s="9"/>
      <c r="F10" s="9" t="s">
        <v>22</v>
      </c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45928</v>
      </c>
      <c r="C11" s="11">
        <v>45929</v>
      </c>
      <c r="D11" s="11">
        <v>45930</v>
      </c>
      <c r="E11" s="11">
        <v>45931</v>
      </c>
      <c r="F11" s="11">
        <v>45932</v>
      </c>
      <c r="G11" s="11">
        <v>45933</v>
      </c>
      <c r="H11" s="11">
        <v>45934</v>
      </c>
    </row>
    <row r="12" spans="2:8" ht="57.9" customHeight="1">
      <c r="B12" s="11"/>
      <c r="C12" s="9" t="s">
        <v>11</v>
      </c>
      <c r="D12" s="11" t="s">
        <v>19</v>
      </c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45935</v>
      </c>
      <c r="C13" s="9">
        <v>45936</v>
      </c>
      <c r="D13" s="7" t="s">
        <v>1</v>
      </c>
      <c r="E13" s="71" t="s">
        <v>6</v>
      </c>
      <c r="F13" s="66"/>
      <c r="G13" s="66"/>
      <c r="H13" s="67"/>
    </row>
    <row r="14" spans="2:8" ht="57.9" customHeight="1">
      <c r="B14" s="9"/>
      <c r="C14" s="9"/>
      <c r="D14" s="8" t="s">
        <v>29</v>
      </c>
      <c r="E14" s="68"/>
      <c r="F14" s="68"/>
      <c r="G14" s="68"/>
      <c r="H14" s="69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F7F5F877-24FA-4A28-9030-CDC8BEED0DE9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2025-09-11T01:39:38Z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