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bryansmith/Desktop/"/>
    </mc:Choice>
  </mc:AlternateContent>
  <xr:revisionPtr revIDLastSave="0" documentId="8_{745D16D9-D879-CA4B-B836-E10A51C4E760}" xr6:coauthVersionLast="47" xr6:coauthVersionMax="47" xr10:uidLastSave="{00000000-0000-0000-0000-000000000000}"/>
  <bookViews>
    <workbookView xWindow="0" yWindow="500" windowWidth="28800" windowHeight="15720" xr2:uid="{0DB8CC7A-8F06-4F6F-9E3C-64277A1D8414}"/>
  </bookViews>
  <sheets>
    <sheet name="Master" sheetId="1" r:id="rId1"/>
    <sheet name="10A" sheetId="3" r:id="rId2"/>
    <sheet name="12A" sheetId="4" r:id="rId3"/>
    <sheet name="T1" sheetId="5" r:id="rId4"/>
    <sheet name="T2" sheetId="6" r:id="rId5"/>
    <sheet name="Teams" sheetId="2" r:id="rId6"/>
  </sheets>
  <definedNames>
    <definedName name="_xlnm._FilterDatabase" localSheetId="1" hidden="1">'10A'!$A$1:$K$12</definedName>
    <definedName name="_xlnm._FilterDatabase" localSheetId="2" hidden="1">'12A'!$A$1:$K$24</definedName>
    <definedName name="_xlnm._FilterDatabase" localSheetId="0" hidden="1">Master!$A$1:$K$77</definedName>
    <definedName name="_xlnm._FilterDatabase" localSheetId="3" hidden="1">'T1'!$A$1:$K$14</definedName>
    <definedName name="_xlnm._FilterDatabase" localSheetId="4" hidden="1">'T2'!$A$1:$K$30</definedName>
    <definedName name="_xlnm._FilterDatabase" localSheetId="5" hidden="1">Teams!$A$1:$C$35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" l="1"/>
  <c r="H4" i="2"/>
  <c r="H3" i="2"/>
  <c r="H2" i="2"/>
  <c r="A2" i="5" l="1" a="1"/>
  <c r="A2" i="5" l="1"/>
  <c r="A2" i="4" l="1" a="1"/>
  <c r="A2" i="4" l="1"/>
  <c r="A2" i="3" a="1"/>
  <c r="A2" i="3" l="1"/>
  <c r="A2" i="6" a="1"/>
  <c r="A2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<sst xmlns="http://schemas.openxmlformats.org/spreadsheetml/2006/main" count="714" uniqueCount="185">
  <si>
    <t>Date</t>
  </si>
  <si>
    <t>Start</t>
  </si>
  <si>
    <t>End</t>
  </si>
  <si>
    <t>Duration</t>
  </si>
  <si>
    <t>Rink</t>
  </si>
  <si>
    <t>Division</t>
  </si>
  <si>
    <t>Edge - East</t>
  </si>
  <si>
    <t>Edge - West</t>
  </si>
  <si>
    <t>T1</t>
  </si>
  <si>
    <t>CPHL Pikes Peak Thunder T1 - Makar</t>
  </si>
  <si>
    <t>T2</t>
  </si>
  <si>
    <t>Number</t>
  </si>
  <si>
    <t>Name</t>
  </si>
  <si>
    <t>Team #</t>
  </si>
  <si>
    <t>T1-1</t>
  </si>
  <si>
    <t>T1-2</t>
  </si>
  <si>
    <t>T1-3</t>
  </si>
  <si>
    <t>T1-4</t>
  </si>
  <si>
    <t>T1-5</t>
  </si>
  <si>
    <t>T1-6</t>
  </si>
  <si>
    <t>CPHL Pikes Peak Thunder T2 - Makar</t>
  </si>
  <si>
    <t>T2-1</t>
  </si>
  <si>
    <t>T2-2</t>
  </si>
  <si>
    <t>T2-3</t>
  </si>
  <si>
    <t>T2-4</t>
  </si>
  <si>
    <t>T2-5</t>
  </si>
  <si>
    <t>T2-6</t>
  </si>
  <si>
    <t>T2-7</t>
  </si>
  <si>
    <t>T2-8</t>
  </si>
  <si>
    <t>T2-9</t>
  </si>
  <si>
    <t>T2-10</t>
  </si>
  <si>
    <t>T2-11</t>
  </si>
  <si>
    <t>T2-12</t>
  </si>
  <si>
    <t>10A</t>
  </si>
  <si>
    <t>12A</t>
  </si>
  <si>
    <t>10A-1</t>
  </si>
  <si>
    <t>10A-2</t>
  </si>
  <si>
    <t>10A-3</t>
  </si>
  <si>
    <t>10A-4</t>
  </si>
  <si>
    <t>10A-5</t>
  </si>
  <si>
    <t>FIA</t>
  </si>
  <si>
    <t>12A-1</t>
  </si>
  <si>
    <t>12A-2</t>
  </si>
  <si>
    <t>12A-3</t>
  </si>
  <si>
    <t>12A-4</t>
  </si>
  <si>
    <t>12A-5</t>
  </si>
  <si>
    <t>12A-6</t>
  </si>
  <si>
    <t>12A-7</t>
  </si>
  <si>
    <t>12A-8</t>
  </si>
  <si>
    <t>12A - Seed 2</t>
  </si>
  <si>
    <t>12A - Seed 3</t>
  </si>
  <si>
    <t>10A Championship</t>
  </si>
  <si>
    <t>T1 Championship</t>
  </si>
  <si>
    <t>T2 Championship</t>
  </si>
  <si>
    <t>T1 - Seed 5</t>
  </si>
  <si>
    <t>T1 - Seed 6</t>
  </si>
  <si>
    <t>T2-13</t>
  </si>
  <si>
    <t>12A-9</t>
  </si>
  <si>
    <t>12A-10</t>
  </si>
  <si>
    <t>T1 - Seed 1</t>
  </si>
  <si>
    <t>T1 - Seed 2</t>
  </si>
  <si>
    <t>T1 - Seed 3</t>
  </si>
  <si>
    <t>T1 - Seed 4</t>
  </si>
  <si>
    <t>T2 - Seed 1</t>
  </si>
  <si>
    <t>T2 - Seed 4</t>
  </si>
  <si>
    <t># of Teams</t>
  </si>
  <si>
    <t>Team 1 (Away)</t>
  </si>
  <si>
    <t>Team 2 (Home)</t>
  </si>
  <si>
    <t>Colorado Extreme 10A</t>
  </si>
  <si>
    <t>Colorado Extreme 12A</t>
  </si>
  <si>
    <t>Coyotes Hockey Club T2</t>
  </si>
  <si>
    <t>CRHL Lafayette 18U Black T2</t>
  </si>
  <si>
    <t>Dirty Birds T2</t>
  </si>
  <si>
    <t>Foothills Bandits T1</t>
  </si>
  <si>
    <t>Foothills Bandits T2</t>
  </si>
  <si>
    <t>Foothills Flyers 10A</t>
  </si>
  <si>
    <t>Foothills Flyers 12A</t>
  </si>
  <si>
    <t>Foothills Flyers 16AA T2</t>
  </si>
  <si>
    <t>Fraser Valley Eagles 12A</t>
  </si>
  <si>
    <t>Fraser Valley Eagles 18U T2</t>
  </si>
  <si>
    <t>KROD Pandas JV T2</t>
  </si>
  <si>
    <t>KROD Pandas Varsity T1</t>
  </si>
  <si>
    <t>Arizona Hockey Union (AHU) T2</t>
  </si>
  <si>
    <t>BHC 10A</t>
  </si>
  <si>
    <t>Grand Junction River Hawks 10A</t>
  </si>
  <si>
    <t>Grand Junction River Hawks 12A</t>
  </si>
  <si>
    <t>Krivo Elite 10A</t>
  </si>
  <si>
    <t>Littleton Hawks Red 12A</t>
  </si>
  <si>
    <t>Lafayette Black 12A</t>
  </si>
  <si>
    <t>Lafayette Yellow 12A</t>
  </si>
  <si>
    <t>Monument Hockey Club 16U T2</t>
  </si>
  <si>
    <t>Monument Rebels 12A</t>
  </si>
  <si>
    <t>Mustangs Club T2</t>
  </si>
  <si>
    <t>Pikes Peak Catamounts 12A</t>
  </si>
  <si>
    <t>Pueblo Bulls 12A</t>
  </si>
  <si>
    <t>Springs Bighorns T1</t>
  </si>
  <si>
    <t>Springs Bighorns T2</t>
  </si>
  <si>
    <t>Vail Mountaineers - HS - T2</t>
  </si>
  <si>
    <t>Vail Mountaineers - HS T1</t>
  </si>
  <si>
    <t>West Elk Hockey Association Wolverines T1</t>
  </si>
  <si>
    <t>12A - Seed 1</t>
  </si>
  <si>
    <t>12A  - Seed 4</t>
  </si>
  <si>
    <t>T2 - Seed 3</t>
  </si>
  <si>
    <t>T2- Seed 2</t>
  </si>
  <si>
    <t>12A Championship (Winner 2v3)</t>
  </si>
  <si>
    <t>12A Championship (Winner 1v4)</t>
  </si>
  <si>
    <t>12A Championship Game</t>
  </si>
  <si>
    <t>10A Division Teams:</t>
  </si>
  <si>
    <t>Team #2</t>
  </si>
  <si>
    <t>12A Division Teams:</t>
  </si>
  <si>
    <t>T1 Division Teams:</t>
  </si>
  <si>
    <t>T2 Division Teams:</t>
  </si>
  <si>
    <t>Game (Away v. Home)</t>
  </si>
  <si>
    <t>Foothills Flyers 16AA T2 v. Dirty Birds T2</t>
  </si>
  <si>
    <t>Krivo Elite 10A v. Foothills Flyers 10A</t>
  </si>
  <si>
    <t>Lafayette Black 12A v. Foothills Flyers 12A</t>
  </si>
  <si>
    <t>KROD Pandas JV T2 v. Foothills Bandits T2</t>
  </si>
  <si>
    <t>Grand Junction River Hawks 12A v. Fraser Valley Eagles 12A</t>
  </si>
  <si>
    <t>KROD Pandas Varsity T1 v. Foothills Bandits T1</t>
  </si>
  <si>
    <t>Colorado Extreme 10A v. BHC 10A</t>
  </si>
  <si>
    <t>Pueblo Bulls 12A v. Littleton Hawks Red 12A</t>
  </si>
  <si>
    <t>Vail Mountaineers - HS T1 v. West Elk Hockey Association Wolverines T1</t>
  </si>
  <si>
    <t>Vail Mountaineers - HS - T2 v. Mustangs Club T2</t>
  </si>
  <si>
    <t>Foothills Bandits T2 v. Fraser Valley Eagles 18U T2</t>
  </si>
  <si>
    <t>Monument Rebels 12A v. Lafayette Yellow 12A</t>
  </si>
  <si>
    <t>Coyotes Hockey Club T2 v. Arizona Hockey Union (AHU) T2</t>
  </si>
  <si>
    <t>CRHL Lafayette 18U Black T2 v. Springs Bighorns T2</t>
  </si>
  <si>
    <t>Colorado Extreme 12A v. Pikes Peak Catamounts 12A</t>
  </si>
  <si>
    <t>Monument Hockey Club 16U T2 v. CPHL Pikes Peak Thunder T2 - Makar</t>
  </si>
  <si>
    <t>West Elk Hockey Association Wolverines T1 v. KROD Pandas Varsity T1</t>
  </si>
  <si>
    <t>Grand Junction River Hawks 10A v. Colorado Extreme 10A</t>
  </si>
  <si>
    <t>Vail Mountaineers - HS T1 v. CPHL Pikes Peak Thunder T1 - Makar</t>
  </si>
  <si>
    <t>Foothills Bandits T1 v. Springs Bighorns T1</t>
  </si>
  <si>
    <t>Pueblo Bulls 12A v. Fraser Valley Eagles 12A</t>
  </si>
  <si>
    <t>Fraser Valley Eagles 18U T2 v. Arizona Hockey Union (AHU) T2</t>
  </si>
  <si>
    <t>Littleton Hawks Red 12A v. Lafayette Black 12A</t>
  </si>
  <si>
    <t>Dirty Birds T2 v. KROD Pandas JV T2</t>
  </si>
  <si>
    <t>Coyotes Hockey Club T2 v. Mustangs Club T2</t>
  </si>
  <si>
    <t>Lafayette Yellow 12A v. Colorado Extreme 12A</t>
  </si>
  <si>
    <t>Vail Mountaineers - HS - T2 v. CRHL Lafayette 18U Black T2</t>
  </si>
  <si>
    <t>Grand Junction River Hawks 10A v. BHC 10A</t>
  </si>
  <si>
    <t>Pikes Peak Catamounts 12A v. Grand Junction River Hawks 12A</t>
  </si>
  <si>
    <t>Monument Hockey Club 16U T2 v. Foothills Flyers 16AA T2</t>
  </si>
  <si>
    <t>CPHL Pikes Peak Thunder T2 - Makar v. Springs Bighorns T2</t>
  </si>
  <si>
    <t>Foothills Flyers 12A v. Monument Rebels 12A</t>
  </si>
  <si>
    <t>BHC 10A v. Foothills Flyers 10A</t>
  </si>
  <si>
    <t>Krivo Elite 10A v. Grand Junction River Hawks 10A</t>
  </si>
  <si>
    <t>Lafayette Yellow 12A v. Grand Junction River Hawks 12A</t>
  </si>
  <si>
    <t>Springs Bighorns T1 v. CPHL Pikes Peak Thunder T1 - Makar</t>
  </si>
  <si>
    <t>Vail Mountaineers - HS - T2 v. Dirty Birds T2</t>
  </si>
  <si>
    <t>Littleton Hawks Red 12A v. Colorado Extreme 12A</t>
  </si>
  <si>
    <t>Arizona Hockey Union (AHU) T2 v. KROD Pandas JV T2</t>
  </si>
  <si>
    <t>Monument Rebels 12A v. Pikes Peak Catamounts 12A</t>
  </si>
  <si>
    <t>Fraser Valley Eagles 18U T2 v. CPHL Pikes Peak Thunder T2 - Makar</t>
  </si>
  <si>
    <t>Mustangs Club T2 v. Foothills Bandits T2</t>
  </si>
  <si>
    <t>Fraser Valley Eagles 12A v. Foothills Flyers 12A</t>
  </si>
  <si>
    <t>Monument Hockey Club 16U T2 v. Springs Bighorns T2</t>
  </si>
  <si>
    <t>Vail Mountaineers - HS T1 v. Foothills Bandits T1</t>
  </si>
  <si>
    <t>Lafayette Black 12A v. Pueblo Bulls 12A</t>
  </si>
  <si>
    <t>CRHL Lafayette 18U Black T2 v. Foothills Flyers 16AA T2</t>
  </si>
  <si>
    <t>West Elk Hockey Association Wolverines T1 v. CPHL Pikes Peak Thunder T1 - Makar</t>
  </si>
  <si>
    <t>Pikes Peak Catamounts 12A v. Lafayette Yellow 12A</t>
  </si>
  <si>
    <t>Foothills Flyers 10A v. Grand Junction River Hawks 10A</t>
  </si>
  <si>
    <t>Colorado Extreme 10A v. Krivo Elite 10A</t>
  </si>
  <si>
    <t>KROD Pandas Varsity T1 v. Springs Bighorns T1</t>
  </si>
  <si>
    <t>Colorado Extreme 12A v. Monument Rebels 12A</t>
  </si>
  <si>
    <t>Vail Mountaineers - HS - T2 v. Coyotes Hockey Club T2</t>
  </si>
  <si>
    <t>Foothills Flyers 12A v. Littleton Hawks Red 12A</t>
  </si>
  <si>
    <t>Arizona Hockey Union (AHU) T2 v. Foothills Bandits T2</t>
  </si>
  <si>
    <t>Mustangs Club T2 v. KROD Pandas JV T2</t>
  </si>
  <si>
    <t>Grand Junction River Hawks 12A v. Pueblo Bulls 12A</t>
  </si>
  <si>
    <t>CRHL Lafayette 18U Black T2 v. Monument Hockey Club 16U T2</t>
  </si>
  <si>
    <t>Fraser Valley Eagles 18U T2 v. Springs Bighorns T2</t>
  </si>
  <si>
    <t>Fraser Valley Eagles 12A v. Lafayette Black 12A</t>
  </si>
  <si>
    <t>CPHL Pikes Peak Thunder T2 - Makar v. Foothills Flyers 16AA T2</t>
  </si>
  <si>
    <t>Dirty Birds T2 v. Coyotes Hockey Club T2</t>
  </si>
  <si>
    <t>12A  - Seed 4 v. 12A - Seed 1</t>
  </si>
  <si>
    <t>12A - Seed 3 v. 12A - Seed 2</t>
  </si>
  <si>
    <t>Foothills Flyers 10A v. Colorado Extreme 10A</t>
  </si>
  <si>
    <t>T1 - Seed 4 v. T1 - Seed 1</t>
  </si>
  <si>
    <t>T1 - Seed 3 v. T1 - Seed 2</t>
  </si>
  <si>
    <t>BHC 10A v. Krivo Elite 10A</t>
  </si>
  <si>
    <t>T2 - Seed 4 v. T2 - Seed 1</t>
  </si>
  <si>
    <t>T2 - Seed 3 v. T2- Seed 2</t>
  </si>
  <si>
    <t>T1 - Seed 6 v. T1 - Seed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</si>
</sst>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F400]h:mm:ss\ AM/PM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8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/>
    <xf numFmtId="164" fontId="0" fillId="0" borderId="0" xfId="0" applyNumberFormat="1"/>
    <xf numFmtId="165" fontId="1" fillId="0" borderId="0" xfId="0" applyNumberFormat="1" applyFont="1" applyAlignment="1">
      <alignment horizontal="center"/>
    </xf>
    <xf numFmtId="165" fontId="0" fillId="0" borderId="0" xfId="0" applyNumberFormat="1"/>
    <xf numFmtId="2" fontId="1" fillId="0" borderId="0" xfId="0" applyNumberFormat="1" applyFont="1" applyAlignment="1">
      <alignment horizontal="center"/>
    </xf>
    <xf numFmtId="2" fontId="0" fillId="0" borderId="0" xfId="0" applyNumberFormat="1"/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8" fontId="0" fillId="2" borderId="1" xfId="0" applyNumberFormat="1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center"/>
    </xf>
    <xf numFmtId="164" fontId="1" fillId="0" borderId="8" xfId="0" applyNumberFormat="1" applyFont="1" applyBorder="1" applyAlignment="1">
      <alignment horizontal="center"/>
    </xf>
  </cellXfs>
  <cellStyles count="1">
    <cellStyle name="Normal" xfId="0" builtinId="0"/>
  </cellStyles>
  <dxfs count="13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23" formatCode="h:mm\ AM/PM"/>
    </dxf>
    <dxf>
      <numFmt numFmtId="23" formatCode="h:mm\ AM/PM"/>
    </dxf>
    <dxf>
      <numFmt numFmtId="164" formatCode="[$-F800]dddd\,\ mmmm\ dd\,\ 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AB9B81-BC09-4E59-B717-A05E71061F52}" name="Table2" displayName="Table2" ref="A1:K77" totalsRowShown="0" headerRowDxfId="12" dataDxfId="11">
  <autoFilter ref="A1:K77" xr:uid="{C145CA00-30F4-4007-A4E5-F2E6BFF91169}"/>
  <tableColumns count="11">
    <tableColumn id="1" xr3:uid="{BD938FCF-7F06-4303-956F-4713E1F86961}" name="Date" dataDxfId="10"/>
    <tableColumn id="2" xr3:uid="{E483B922-BFF4-4BF3-9D9B-FBC82F1AE14A}" name="Start" dataDxfId="9"/>
    <tableColumn id="3" xr3:uid="{9EA4B1AF-303C-4F74-9F94-BA39748011ED}" name="End" dataDxfId="8"/>
    <tableColumn id="4" xr3:uid="{27E07C7D-5E90-4B9E-869B-B14F54EB1061}" name="Duration" dataDxfId="7"/>
    <tableColumn id="5" xr3:uid="{98A2CD24-767F-4E3A-9863-8229B12AF4E2}" name="Team #" dataDxfId="6"/>
    <tableColumn id="6" xr3:uid="{AD4F4583-3835-4B9B-A070-FECF63350F99}" name="Team 1 (Away)" dataDxfId="5"/>
    <tableColumn id="7" xr3:uid="{329DC914-0798-465F-91A6-16941474A16B}" name="Team #2" dataDxfId="4"/>
    <tableColumn id="8" xr3:uid="{66903712-FDC8-4A43-978E-355699F5D615}" name="Team 2 (Home)" dataDxfId="3"/>
    <tableColumn id="9" xr3:uid="{DE949443-4371-4083-8560-923BD37CA93F}" name="Game (Away v. Home)" dataDxfId="2"/>
    <tableColumn id="10" xr3:uid="{29354F7D-1F60-4341-96AC-732F39E7A5FF}" name="Division" dataDxfId="1"/>
    <tableColumn id="11" xr3:uid="{1CB428E6-0DEF-45AB-86E5-C5731A305B54}" name="Rink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5CA00-30F4-4007-A4E5-F2E6BFF91169}">
  <sheetPr>
    <pageSetUpPr fitToPage="1"/>
  </sheetPr>
  <dimension ref="A1:P93"/>
  <sheetViews>
    <sheetView tabSelected="1" zoomScaleNormal="100" workbookViewId="0">
      <selection activeCell="I1" sqref="I1"/>
    </sheetView>
  </sheetViews>
  <sheetFormatPr baseColWidth="10" defaultColWidth="8.83203125" defaultRowHeight="15" x14ac:dyDescent="0.2"/>
  <cols>
    <col min="1" max="1" width="25" style="6" customWidth="1"/>
    <col min="2" max="3" width="10.83203125" bestFit="1" customWidth="1"/>
    <col min="4" max="4" width="13.5" bestFit="1" customWidth="1"/>
    <col min="5" max="5" width="11.83203125" style="3" customWidth="1"/>
    <col min="6" max="6" width="39.5" style="3" hidden="1" customWidth="1"/>
    <col min="7" max="7" width="11.83203125" style="3" hidden="1" customWidth="1"/>
    <col min="8" max="8" width="39.5" style="3" hidden="1" customWidth="1"/>
    <col min="9" max="9" width="71" style="3" bestFit="1" customWidth="1"/>
    <col min="10" max="10" width="13" style="3" bestFit="1" customWidth="1"/>
    <col min="11" max="11" width="11.5" style="3" customWidth="1"/>
  </cols>
  <sheetData>
    <row r="1" spans="1:11" ht="15.75" customHeight="1" x14ac:dyDescent="0.2">
      <c r="A1" s="5" t="s">
        <v>0</v>
      </c>
      <c r="B1" s="4" t="s">
        <v>1</v>
      </c>
      <c r="C1" s="4" t="s">
        <v>2</v>
      </c>
      <c r="D1" s="4" t="s">
        <v>3</v>
      </c>
      <c r="E1" s="4" t="s">
        <v>13</v>
      </c>
      <c r="F1" s="4" t="s">
        <v>66</v>
      </c>
      <c r="G1" s="4" t="s">
        <v>108</v>
      </c>
      <c r="H1" s="4" t="s">
        <v>67</v>
      </c>
      <c r="I1" s="4" t="s">
        <v>112</v>
      </c>
      <c r="J1" s="4" t="s">
        <v>5</v>
      </c>
      <c r="K1" s="4" t="s">
        <v>4</v>
      </c>
    </row>
    <row r="2" spans="1:11" x14ac:dyDescent="0.2">
      <c r="A2" s="6">
        <v>45953</v>
      </c>
      <c r="B2" s="1">
        <v>0.60416666666666663</v>
      </c>
      <c r="C2" s="1">
        <v>0.65625</v>
      </c>
      <c r="D2" s="2">
        <v>75.000000000000057</v>
      </c>
      <c r="E2" s="3" t="s">
        <v>56</v>
      </c>
      <c r="F2" s="3" t="s">
        <v>77</v>
      </c>
      <c r="G2" s="3" t="s">
        <v>21</v>
      </c>
      <c r="H2" s="3" t="s">
        <v>72</v>
      </c>
      <c r="I2" s="3" t="s">
        <v>113</v>
      </c>
      <c r="J2" s="3" t="s">
        <v>10</v>
      </c>
      <c r="K2" s="3" t="s">
        <v>40</v>
      </c>
    </row>
    <row r="3" spans="1:11" x14ac:dyDescent="0.2">
      <c r="A3" s="6">
        <v>45953</v>
      </c>
      <c r="B3" s="1">
        <v>0.66666666666666663</v>
      </c>
      <c r="C3" s="1">
        <v>0.70833333333333337</v>
      </c>
      <c r="D3" s="2">
        <v>60.000000000000107</v>
      </c>
      <c r="E3" s="3" t="s">
        <v>35</v>
      </c>
      <c r="F3" s="3" t="s">
        <v>86</v>
      </c>
      <c r="G3" s="3" t="s">
        <v>36</v>
      </c>
      <c r="H3" s="3" t="s">
        <v>75</v>
      </c>
      <c r="I3" s="3" t="s">
        <v>114</v>
      </c>
      <c r="J3" s="3" t="s">
        <v>33</v>
      </c>
      <c r="K3" s="3" t="s">
        <v>40</v>
      </c>
    </row>
    <row r="4" spans="1:11" x14ac:dyDescent="0.2">
      <c r="A4" s="6">
        <v>45953</v>
      </c>
      <c r="B4" s="1">
        <v>0.71875</v>
      </c>
      <c r="C4" s="1">
        <v>0.77083333333333337</v>
      </c>
      <c r="D4" s="2">
        <v>75.000000000000057</v>
      </c>
      <c r="E4" s="3" t="s">
        <v>41</v>
      </c>
      <c r="F4" s="3" t="s">
        <v>88</v>
      </c>
      <c r="G4" s="3" t="s">
        <v>42</v>
      </c>
      <c r="H4" s="3" t="s">
        <v>76</v>
      </c>
      <c r="I4" s="3" t="s">
        <v>115</v>
      </c>
      <c r="J4" s="3" t="s">
        <v>34</v>
      </c>
      <c r="K4" s="3" t="s">
        <v>40</v>
      </c>
    </row>
    <row r="5" spans="1:11" x14ac:dyDescent="0.2">
      <c r="A5" s="6">
        <v>45953</v>
      </c>
      <c r="B5" s="1">
        <v>0.78125</v>
      </c>
      <c r="C5" s="1">
        <v>0.83333333333333337</v>
      </c>
      <c r="D5" s="2">
        <v>75.000000000000057</v>
      </c>
      <c r="E5" s="3" t="s">
        <v>22</v>
      </c>
      <c r="F5" s="3" t="s">
        <v>80</v>
      </c>
      <c r="G5" s="3" t="s">
        <v>27</v>
      </c>
      <c r="H5" s="3" t="s">
        <v>74</v>
      </c>
      <c r="I5" s="3" t="s">
        <v>116</v>
      </c>
      <c r="J5" s="3" t="s">
        <v>10</v>
      </c>
      <c r="K5" s="3" t="s">
        <v>40</v>
      </c>
    </row>
    <row r="6" spans="1:11" x14ac:dyDescent="0.2">
      <c r="A6" s="6">
        <v>45954</v>
      </c>
      <c r="B6" s="1">
        <v>0.25</v>
      </c>
      <c r="C6" s="1">
        <v>0.30208333333333331</v>
      </c>
      <c r="D6" s="2">
        <v>74.999999999999972</v>
      </c>
      <c r="E6" s="3" t="s">
        <v>57</v>
      </c>
      <c r="F6" s="3" t="s">
        <v>85</v>
      </c>
      <c r="G6" s="3" t="s">
        <v>58</v>
      </c>
      <c r="H6" s="3" t="s">
        <v>78</v>
      </c>
      <c r="I6" s="3" t="s">
        <v>117</v>
      </c>
      <c r="J6" s="3" t="s">
        <v>34</v>
      </c>
      <c r="K6" s="3" t="s">
        <v>40</v>
      </c>
    </row>
    <row r="7" spans="1:11" x14ac:dyDescent="0.2">
      <c r="A7" s="6">
        <v>45954</v>
      </c>
      <c r="B7" s="1">
        <v>0.3125</v>
      </c>
      <c r="C7" s="1">
        <v>0.36458333333333331</v>
      </c>
      <c r="D7" s="2">
        <v>74.999999999999972</v>
      </c>
      <c r="E7" s="3" t="s">
        <v>15</v>
      </c>
      <c r="F7" s="3" t="s">
        <v>81</v>
      </c>
      <c r="G7" s="3" t="s">
        <v>18</v>
      </c>
      <c r="H7" s="3" t="s">
        <v>73</v>
      </c>
      <c r="I7" s="3" t="s">
        <v>118</v>
      </c>
      <c r="J7" s="3" t="s">
        <v>8</v>
      </c>
      <c r="K7" s="3" t="s">
        <v>6</v>
      </c>
    </row>
    <row r="8" spans="1:11" x14ac:dyDescent="0.2">
      <c r="A8" s="6">
        <v>45954</v>
      </c>
      <c r="B8" s="1">
        <v>0.3125</v>
      </c>
      <c r="C8" s="1">
        <v>0.35416666666666669</v>
      </c>
      <c r="D8" s="2">
        <v>60.000000000000028</v>
      </c>
      <c r="E8" s="3" t="s">
        <v>39</v>
      </c>
      <c r="F8" s="3" t="s">
        <v>68</v>
      </c>
      <c r="G8" s="3" t="s">
        <v>38</v>
      </c>
      <c r="H8" s="3" t="s">
        <v>83</v>
      </c>
      <c r="I8" s="3" t="s">
        <v>119</v>
      </c>
      <c r="J8" s="3" t="s">
        <v>33</v>
      </c>
      <c r="K8" s="3" t="s">
        <v>40</v>
      </c>
    </row>
    <row r="9" spans="1:11" x14ac:dyDescent="0.2">
      <c r="A9" s="6">
        <v>45954</v>
      </c>
      <c r="B9" s="1">
        <v>0.36458333333333331</v>
      </c>
      <c r="C9" s="1">
        <v>0.41666666666666669</v>
      </c>
      <c r="D9" s="2">
        <v>75.000000000000057</v>
      </c>
      <c r="E9" s="3" t="s">
        <v>45</v>
      </c>
      <c r="F9" s="3" t="s">
        <v>94</v>
      </c>
      <c r="G9" s="3" t="s">
        <v>46</v>
      </c>
      <c r="H9" s="3" t="s">
        <v>87</v>
      </c>
      <c r="I9" s="3" t="s">
        <v>120</v>
      </c>
      <c r="J9" s="3" t="s">
        <v>34</v>
      </c>
      <c r="K9" s="3" t="s">
        <v>40</v>
      </c>
    </row>
    <row r="10" spans="1:11" x14ac:dyDescent="0.2">
      <c r="A10" s="6">
        <v>45954</v>
      </c>
      <c r="B10" s="1">
        <v>0.375</v>
      </c>
      <c r="C10" s="1">
        <v>0.42708333333333331</v>
      </c>
      <c r="D10" s="2">
        <v>74.999999999999972</v>
      </c>
      <c r="E10" s="3" t="s">
        <v>16</v>
      </c>
      <c r="F10" s="3" t="s">
        <v>98</v>
      </c>
      <c r="G10" s="3" t="s">
        <v>14</v>
      </c>
      <c r="H10" s="3" t="s">
        <v>99</v>
      </c>
      <c r="I10" s="3" t="s">
        <v>121</v>
      </c>
      <c r="J10" s="3" t="s">
        <v>8</v>
      </c>
      <c r="K10" s="3" t="s">
        <v>6</v>
      </c>
    </row>
    <row r="11" spans="1:11" x14ac:dyDescent="0.2">
      <c r="A11" s="6">
        <v>45954</v>
      </c>
      <c r="B11" s="1">
        <v>0.39583333333333331</v>
      </c>
      <c r="C11" s="1">
        <v>0.44791666666666669</v>
      </c>
      <c r="D11" s="2">
        <v>75.000000000000057</v>
      </c>
      <c r="E11" s="3" t="s">
        <v>25</v>
      </c>
      <c r="F11" s="3" t="s">
        <v>97</v>
      </c>
      <c r="G11" s="3" t="s">
        <v>26</v>
      </c>
      <c r="H11" s="3" t="s">
        <v>92</v>
      </c>
      <c r="I11" s="3" t="s">
        <v>122</v>
      </c>
      <c r="J11" s="3" t="s">
        <v>10</v>
      </c>
      <c r="K11" s="3" t="s">
        <v>7</v>
      </c>
    </row>
    <row r="12" spans="1:11" x14ac:dyDescent="0.2">
      <c r="A12" s="6">
        <v>45954</v>
      </c>
      <c r="B12" s="1">
        <v>0.4375</v>
      </c>
      <c r="C12" s="1">
        <v>0.48958333333333331</v>
      </c>
      <c r="D12" s="2">
        <v>74.999999999999972</v>
      </c>
      <c r="E12" s="3" t="s">
        <v>27</v>
      </c>
      <c r="F12" s="3" t="s">
        <v>74</v>
      </c>
      <c r="G12" s="3" t="s">
        <v>28</v>
      </c>
      <c r="H12" s="3" t="s">
        <v>79</v>
      </c>
      <c r="I12" s="3" t="s">
        <v>123</v>
      </c>
      <c r="J12" s="3" t="s">
        <v>10</v>
      </c>
      <c r="K12" s="3" t="s">
        <v>6</v>
      </c>
    </row>
    <row r="13" spans="1:11" x14ac:dyDescent="0.2">
      <c r="A13" s="6">
        <v>45954</v>
      </c>
      <c r="B13" s="1">
        <v>0.42708333333333331</v>
      </c>
      <c r="C13" s="1">
        <v>0.47916666666666669</v>
      </c>
      <c r="D13" s="2">
        <v>75.000000000000057</v>
      </c>
      <c r="E13" s="3" t="s">
        <v>47</v>
      </c>
      <c r="F13" s="3" t="s">
        <v>91</v>
      </c>
      <c r="G13" s="3" t="s">
        <v>48</v>
      </c>
      <c r="H13" s="3" t="s">
        <v>89</v>
      </c>
      <c r="I13" s="3" t="s">
        <v>124</v>
      </c>
      <c r="J13" s="3" t="s">
        <v>34</v>
      </c>
      <c r="K13" s="3" t="s">
        <v>40</v>
      </c>
    </row>
    <row r="14" spans="1:11" x14ac:dyDescent="0.2">
      <c r="A14" s="6">
        <v>45954</v>
      </c>
      <c r="B14" s="1">
        <v>0.45833333333333331</v>
      </c>
      <c r="C14" s="1">
        <v>0.51041666666666674</v>
      </c>
      <c r="D14" s="2">
        <v>75.000000000000128</v>
      </c>
      <c r="E14" s="3" t="s">
        <v>23</v>
      </c>
      <c r="F14" s="3" t="s">
        <v>70</v>
      </c>
      <c r="G14" s="3" t="s">
        <v>24</v>
      </c>
      <c r="H14" s="3" t="s">
        <v>82</v>
      </c>
      <c r="I14" s="3" t="s">
        <v>125</v>
      </c>
      <c r="J14" s="3" t="s">
        <v>10</v>
      </c>
      <c r="K14" s="3" t="s">
        <v>7</v>
      </c>
    </row>
    <row r="15" spans="1:11" x14ac:dyDescent="0.2">
      <c r="A15" s="6">
        <v>45954</v>
      </c>
      <c r="B15" s="1">
        <v>0.5</v>
      </c>
      <c r="C15" s="1">
        <v>0.55208333333333337</v>
      </c>
      <c r="D15" s="2">
        <v>75.000000000000057</v>
      </c>
      <c r="E15" s="3" t="s">
        <v>31</v>
      </c>
      <c r="F15" s="3" t="s">
        <v>71</v>
      </c>
      <c r="G15" s="3" t="s">
        <v>32</v>
      </c>
      <c r="H15" s="3" t="s">
        <v>96</v>
      </c>
      <c r="I15" s="3" t="s">
        <v>126</v>
      </c>
      <c r="J15" s="3" t="s">
        <v>10</v>
      </c>
      <c r="K15" s="3" t="s">
        <v>6</v>
      </c>
    </row>
    <row r="16" spans="1:11" x14ac:dyDescent="0.2">
      <c r="A16" s="6">
        <v>45954</v>
      </c>
      <c r="B16" s="1">
        <v>0.48958333333333331</v>
      </c>
      <c r="C16" s="1">
        <v>0.54166666666666663</v>
      </c>
      <c r="D16" s="2">
        <v>74.999999999999972</v>
      </c>
      <c r="E16" s="3" t="s">
        <v>43</v>
      </c>
      <c r="F16" s="3" t="s">
        <v>69</v>
      </c>
      <c r="G16" s="3" t="s">
        <v>44</v>
      </c>
      <c r="H16" s="3" t="s">
        <v>93</v>
      </c>
      <c r="I16" s="3" t="s">
        <v>127</v>
      </c>
      <c r="J16" s="3" t="s">
        <v>34</v>
      </c>
      <c r="K16" s="3" t="s">
        <v>40</v>
      </c>
    </row>
    <row r="17" spans="1:11" x14ac:dyDescent="0.2">
      <c r="A17" s="6">
        <v>45954</v>
      </c>
      <c r="B17" s="1">
        <v>0.52083333333333326</v>
      </c>
      <c r="C17" s="1">
        <v>0.57291666666666663</v>
      </c>
      <c r="D17" s="2">
        <v>75.000000000000057</v>
      </c>
      <c r="E17" s="3" t="s">
        <v>29</v>
      </c>
      <c r="F17" s="3" t="s">
        <v>90</v>
      </c>
      <c r="G17" s="3" t="s">
        <v>30</v>
      </c>
      <c r="H17" s="3" t="s">
        <v>20</v>
      </c>
      <c r="I17" s="3" t="s">
        <v>128</v>
      </c>
      <c r="J17" s="3" t="s">
        <v>10</v>
      </c>
      <c r="K17" s="3" t="s">
        <v>7</v>
      </c>
    </row>
    <row r="18" spans="1:11" x14ac:dyDescent="0.2">
      <c r="A18" s="6">
        <v>45954</v>
      </c>
      <c r="B18" s="1">
        <v>0.5625</v>
      </c>
      <c r="C18" s="1">
        <v>0.61458333333333337</v>
      </c>
      <c r="D18" s="2">
        <v>75.000000000000057</v>
      </c>
      <c r="E18" s="3" t="s">
        <v>14</v>
      </c>
      <c r="F18" s="3" t="s">
        <v>99</v>
      </c>
      <c r="G18" s="3" t="s">
        <v>15</v>
      </c>
      <c r="H18" s="3" t="s">
        <v>81</v>
      </c>
      <c r="I18" s="3" t="s">
        <v>129</v>
      </c>
      <c r="J18" s="3" t="s">
        <v>8</v>
      </c>
      <c r="K18" s="3" t="s">
        <v>6</v>
      </c>
    </row>
    <row r="19" spans="1:11" x14ac:dyDescent="0.2">
      <c r="A19" s="6">
        <v>45954</v>
      </c>
      <c r="B19" s="1">
        <v>0.55208333333333337</v>
      </c>
      <c r="C19" s="1">
        <v>0.59375</v>
      </c>
      <c r="D19" s="2">
        <v>59.999999999999943</v>
      </c>
      <c r="E19" s="3" t="s">
        <v>37</v>
      </c>
      <c r="F19" s="3" t="s">
        <v>84</v>
      </c>
      <c r="G19" s="3" t="s">
        <v>39</v>
      </c>
      <c r="H19" s="3" t="s">
        <v>68</v>
      </c>
      <c r="I19" s="3" t="s">
        <v>130</v>
      </c>
      <c r="J19" s="3" t="s">
        <v>33</v>
      </c>
      <c r="K19" s="3" t="s">
        <v>40</v>
      </c>
    </row>
    <row r="20" spans="1:11" x14ac:dyDescent="0.2">
      <c r="A20" s="6">
        <v>45954</v>
      </c>
      <c r="B20" s="1">
        <v>0.58333333333333337</v>
      </c>
      <c r="C20" s="1">
        <v>0.63541666666666663</v>
      </c>
      <c r="D20" s="2">
        <v>74.999999999999886</v>
      </c>
      <c r="E20" s="2" t="s">
        <v>16</v>
      </c>
      <c r="F20" s="3" t="s">
        <v>98</v>
      </c>
      <c r="G20" s="3" t="s">
        <v>17</v>
      </c>
      <c r="H20" s="3" t="s">
        <v>9</v>
      </c>
      <c r="I20" s="3" t="s">
        <v>131</v>
      </c>
      <c r="J20" s="3" t="s">
        <v>8</v>
      </c>
      <c r="K20" s="3" t="s">
        <v>7</v>
      </c>
    </row>
    <row r="21" spans="1:11" x14ac:dyDescent="0.2">
      <c r="A21" s="6">
        <v>45954</v>
      </c>
      <c r="B21" s="1">
        <v>0.625</v>
      </c>
      <c r="C21" s="1">
        <v>0.67708333333333337</v>
      </c>
      <c r="D21" s="2">
        <v>75.000000000000057</v>
      </c>
      <c r="E21" s="2" t="s">
        <v>18</v>
      </c>
      <c r="F21" s="3" t="s">
        <v>73</v>
      </c>
      <c r="G21" s="2" t="s">
        <v>19</v>
      </c>
      <c r="H21" s="3" t="s">
        <v>95</v>
      </c>
      <c r="I21" s="3" t="s">
        <v>132</v>
      </c>
      <c r="J21" s="3" t="s">
        <v>8</v>
      </c>
      <c r="K21" s="3" t="s">
        <v>6</v>
      </c>
    </row>
    <row r="22" spans="1:11" x14ac:dyDescent="0.2">
      <c r="A22" s="6">
        <v>45954</v>
      </c>
      <c r="B22" s="1">
        <v>0.60416666666666663</v>
      </c>
      <c r="C22" s="1">
        <v>0.65625</v>
      </c>
      <c r="D22" s="2">
        <v>75.000000000000057</v>
      </c>
      <c r="E22" s="3" t="s">
        <v>45</v>
      </c>
      <c r="F22" s="3" t="s">
        <v>94</v>
      </c>
      <c r="G22" s="3" t="s">
        <v>58</v>
      </c>
      <c r="H22" s="3" t="s">
        <v>78</v>
      </c>
      <c r="I22" s="3" t="s">
        <v>133</v>
      </c>
      <c r="J22" s="3" t="s">
        <v>34</v>
      </c>
      <c r="K22" s="3" t="s">
        <v>40</v>
      </c>
    </row>
    <row r="23" spans="1:11" x14ac:dyDescent="0.2">
      <c r="A23" s="6">
        <v>45954</v>
      </c>
      <c r="B23" s="1">
        <v>0.6875</v>
      </c>
      <c r="C23" s="1">
        <v>0.73958333333333337</v>
      </c>
      <c r="D23" s="2">
        <v>75.000000000000057</v>
      </c>
      <c r="E23" s="2" t="s">
        <v>28</v>
      </c>
      <c r="F23" s="3" t="s">
        <v>79</v>
      </c>
      <c r="G23" s="3" t="s">
        <v>24</v>
      </c>
      <c r="H23" s="3" t="s">
        <v>82</v>
      </c>
      <c r="I23" s="3" t="s">
        <v>134</v>
      </c>
      <c r="J23" s="3" t="s">
        <v>10</v>
      </c>
      <c r="K23" s="3" t="s">
        <v>6</v>
      </c>
    </row>
    <row r="24" spans="1:11" x14ac:dyDescent="0.2">
      <c r="A24" s="6">
        <v>45954</v>
      </c>
      <c r="B24" s="1">
        <v>0.66666666666666663</v>
      </c>
      <c r="C24" s="1">
        <v>0.71875</v>
      </c>
      <c r="D24" s="2">
        <v>75.000000000000057</v>
      </c>
      <c r="E24" s="3" t="s">
        <v>46</v>
      </c>
      <c r="F24" s="3" t="s">
        <v>87</v>
      </c>
      <c r="G24" s="3" t="s">
        <v>41</v>
      </c>
      <c r="H24" s="3" t="s">
        <v>88</v>
      </c>
      <c r="I24" s="3" t="s">
        <v>135</v>
      </c>
      <c r="J24" s="3" t="s">
        <v>34</v>
      </c>
      <c r="K24" s="3" t="s">
        <v>40</v>
      </c>
    </row>
    <row r="25" spans="1:11" x14ac:dyDescent="0.2">
      <c r="A25" s="6">
        <v>45954</v>
      </c>
      <c r="B25" s="1">
        <v>0.69791666666666663</v>
      </c>
      <c r="C25" s="1">
        <v>0.75</v>
      </c>
      <c r="D25" s="2">
        <v>75.000000000000057</v>
      </c>
      <c r="E25" s="2" t="s">
        <v>21</v>
      </c>
      <c r="F25" s="3" t="s">
        <v>72</v>
      </c>
      <c r="G25" s="3" t="s">
        <v>22</v>
      </c>
      <c r="H25" s="3" t="s">
        <v>80</v>
      </c>
      <c r="I25" s="3" t="s">
        <v>136</v>
      </c>
      <c r="J25" s="3" t="s">
        <v>10</v>
      </c>
      <c r="K25" s="3" t="s">
        <v>7</v>
      </c>
    </row>
    <row r="26" spans="1:11" x14ac:dyDescent="0.2">
      <c r="A26" s="6">
        <v>45954</v>
      </c>
      <c r="B26" s="1">
        <v>0.75</v>
      </c>
      <c r="C26" s="1">
        <v>0.80208333333333337</v>
      </c>
      <c r="D26" s="2">
        <v>75.000000000000057</v>
      </c>
      <c r="E26" s="2" t="s">
        <v>23</v>
      </c>
      <c r="F26" s="3" t="s">
        <v>70</v>
      </c>
      <c r="G26" s="3" t="s">
        <v>26</v>
      </c>
      <c r="H26" s="3" t="s">
        <v>92</v>
      </c>
      <c r="I26" s="3" t="s">
        <v>137</v>
      </c>
      <c r="J26" s="3" t="s">
        <v>10</v>
      </c>
      <c r="K26" s="3" t="s">
        <v>6</v>
      </c>
    </row>
    <row r="27" spans="1:11" x14ac:dyDescent="0.2">
      <c r="A27" s="6">
        <v>45954</v>
      </c>
      <c r="B27" s="1">
        <v>0.72916666666666663</v>
      </c>
      <c r="C27" s="1">
        <v>0.78125</v>
      </c>
      <c r="D27" s="2">
        <v>75.000000000000057</v>
      </c>
      <c r="E27" s="3" t="s">
        <v>48</v>
      </c>
      <c r="F27" s="3" t="s">
        <v>89</v>
      </c>
      <c r="G27" s="3" t="s">
        <v>43</v>
      </c>
      <c r="H27" s="3" t="s">
        <v>69</v>
      </c>
      <c r="I27" s="3" t="s">
        <v>138</v>
      </c>
      <c r="J27" s="3" t="s">
        <v>34</v>
      </c>
      <c r="K27" s="3" t="s">
        <v>40</v>
      </c>
    </row>
    <row r="28" spans="1:11" x14ac:dyDescent="0.2">
      <c r="A28" s="6">
        <v>45954</v>
      </c>
      <c r="B28" s="1">
        <v>0.76041666666666663</v>
      </c>
      <c r="C28" s="1">
        <v>0.8125</v>
      </c>
      <c r="D28" s="2">
        <v>75.000000000000057</v>
      </c>
      <c r="E28" s="2" t="s">
        <v>25</v>
      </c>
      <c r="F28" s="3" t="s">
        <v>97</v>
      </c>
      <c r="G28" s="3" t="s">
        <v>31</v>
      </c>
      <c r="H28" s="3" t="s">
        <v>71</v>
      </c>
      <c r="I28" s="3" t="s">
        <v>139</v>
      </c>
      <c r="J28" s="3" t="s">
        <v>10</v>
      </c>
      <c r="K28" s="3" t="s">
        <v>7</v>
      </c>
    </row>
    <row r="29" spans="1:11" x14ac:dyDescent="0.2">
      <c r="A29" s="6">
        <v>45954</v>
      </c>
      <c r="B29" s="1">
        <v>0.8125</v>
      </c>
      <c r="C29" s="1">
        <v>0.85416666666666663</v>
      </c>
      <c r="D29" s="2">
        <v>59.999999999999943</v>
      </c>
      <c r="E29" s="3" t="s">
        <v>37</v>
      </c>
      <c r="F29" s="3" t="s">
        <v>84</v>
      </c>
      <c r="G29" s="3" t="s">
        <v>38</v>
      </c>
      <c r="H29" s="3" t="s">
        <v>83</v>
      </c>
      <c r="I29" s="3" t="s">
        <v>140</v>
      </c>
      <c r="J29" s="3" t="s">
        <v>33</v>
      </c>
      <c r="K29" s="3" t="s">
        <v>6</v>
      </c>
    </row>
    <row r="30" spans="1:11" x14ac:dyDescent="0.2">
      <c r="A30" s="6">
        <v>45954</v>
      </c>
      <c r="B30" s="1">
        <v>0.79166666666666663</v>
      </c>
      <c r="C30" s="1">
        <v>0.84375</v>
      </c>
      <c r="D30" s="2">
        <v>75.000000000000057</v>
      </c>
      <c r="E30" s="3" t="s">
        <v>44</v>
      </c>
      <c r="F30" s="3" t="s">
        <v>93</v>
      </c>
      <c r="G30" s="3" t="s">
        <v>57</v>
      </c>
      <c r="H30" s="3" t="s">
        <v>85</v>
      </c>
      <c r="I30" s="3" t="s">
        <v>141</v>
      </c>
      <c r="J30" s="3" t="s">
        <v>34</v>
      </c>
      <c r="K30" s="3" t="s">
        <v>40</v>
      </c>
    </row>
    <row r="31" spans="1:11" x14ac:dyDescent="0.2">
      <c r="A31" s="6">
        <v>45954</v>
      </c>
      <c r="B31" s="1">
        <v>0.82291666666666663</v>
      </c>
      <c r="C31" s="1">
        <v>0.875</v>
      </c>
      <c r="D31" s="2">
        <v>75.000000000000057</v>
      </c>
      <c r="E31" s="2" t="s">
        <v>29</v>
      </c>
      <c r="F31" s="3" t="s">
        <v>90</v>
      </c>
      <c r="G31" s="3" t="s">
        <v>56</v>
      </c>
      <c r="H31" s="3" t="s">
        <v>77</v>
      </c>
      <c r="I31" s="3" t="s">
        <v>142</v>
      </c>
      <c r="J31" s="3" t="s">
        <v>10</v>
      </c>
      <c r="K31" s="3" t="s">
        <v>7</v>
      </c>
    </row>
    <row r="32" spans="1:11" x14ac:dyDescent="0.2">
      <c r="A32" s="6">
        <v>45954</v>
      </c>
      <c r="B32" s="1">
        <v>0.86458333333333337</v>
      </c>
      <c r="C32" s="1">
        <v>0.91666666666666663</v>
      </c>
      <c r="D32" s="2">
        <v>74.999999999999886</v>
      </c>
      <c r="E32" s="2" t="s">
        <v>30</v>
      </c>
      <c r="F32" s="3" t="s">
        <v>20</v>
      </c>
      <c r="G32" s="3" t="s">
        <v>32</v>
      </c>
      <c r="H32" s="3" t="s">
        <v>96</v>
      </c>
      <c r="I32" s="3" t="s">
        <v>143</v>
      </c>
      <c r="J32" s="3" t="s">
        <v>10</v>
      </c>
      <c r="K32" s="3" t="s">
        <v>6</v>
      </c>
    </row>
    <row r="33" spans="1:11" x14ac:dyDescent="0.2">
      <c r="A33" s="6">
        <v>45954</v>
      </c>
      <c r="B33" s="1">
        <v>0.85416666666666663</v>
      </c>
      <c r="C33" s="1">
        <v>0.90625</v>
      </c>
      <c r="D33" s="2">
        <v>75.000000000000057</v>
      </c>
      <c r="E33" s="3" t="s">
        <v>42</v>
      </c>
      <c r="F33" s="3" t="s">
        <v>76</v>
      </c>
      <c r="G33" s="3" t="s">
        <v>47</v>
      </c>
      <c r="H33" s="3" t="s">
        <v>91</v>
      </c>
      <c r="I33" s="3" t="s">
        <v>144</v>
      </c>
      <c r="J33" s="3" t="s">
        <v>34</v>
      </c>
      <c r="K33" s="3" t="s">
        <v>40</v>
      </c>
    </row>
    <row r="34" spans="1:11" x14ac:dyDescent="0.2">
      <c r="A34" s="6">
        <v>45955</v>
      </c>
      <c r="B34" s="1">
        <v>0.25</v>
      </c>
      <c r="C34" s="1">
        <v>0.29166666666666669</v>
      </c>
      <c r="D34" s="2">
        <v>60.000000000000028</v>
      </c>
      <c r="E34" s="3" t="s">
        <v>38</v>
      </c>
      <c r="F34" s="3" t="s">
        <v>83</v>
      </c>
      <c r="G34" s="3" t="s">
        <v>36</v>
      </c>
      <c r="H34" s="3" t="s">
        <v>75</v>
      </c>
      <c r="I34" s="3" t="s">
        <v>145</v>
      </c>
      <c r="J34" s="3" t="s">
        <v>33</v>
      </c>
      <c r="K34" s="3" t="s">
        <v>7</v>
      </c>
    </row>
    <row r="35" spans="1:11" x14ac:dyDescent="0.2">
      <c r="A35" s="6">
        <v>45955</v>
      </c>
      <c r="B35" s="1">
        <v>0.26041666666666669</v>
      </c>
      <c r="C35" s="1">
        <v>0.30208333333333331</v>
      </c>
      <c r="D35" s="2">
        <v>59.999999999999943</v>
      </c>
      <c r="E35" s="3" t="s">
        <v>35</v>
      </c>
      <c r="F35" s="3" t="s">
        <v>86</v>
      </c>
      <c r="G35" s="3" t="s">
        <v>37</v>
      </c>
      <c r="H35" s="3" t="s">
        <v>84</v>
      </c>
      <c r="I35" s="3" t="s">
        <v>146</v>
      </c>
      <c r="J35" s="3" t="s">
        <v>33</v>
      </c>
      <c r="K35" s="3" t="s">
        <v>6</v>
      </c>
    </row>
    <row r="36" spans="1:11" x14ac:dyDescent="0.2">
      <c r="A36" s="6">
        <v>45955</v>
      </c>
      <c r="B36" s="1">
        <v>0.27083333333333331</v>
      </c>
      <c r="C36" s="1">
        <v>0.32291666666666669</v>
      </c>
      <c r="D36" s="2">
        <v>75.000000000000057</v>
      </c>
      <c r="E36" s="3" t="s">
        <v>48</v>
      </c>
      <c r="F36" s="3" t="s">
        <v>89</v>
      </c>
      <c r="G36" s="3" t="s">
        <v>57</v>
      </c>
      <c r="H36" s="3" t="s">
        <v>85</v>
      </c>
      <c r="I36" s="3" t="s">
        <v>147</v>
      </c>
      <c r="J36" s="3" t="s">
        <v>34</v>
      </c>
      <c r="K36" s="3" t="s">
        <v>40</v>
      </c>
    </row>
    <row r="37" spans="1:11" x14ac:dyDescent="0.2">
      <c r="A37" s="6">
        <v>45955</v>
      </c>
      <c r="B37" s="1">
        <v>0.30208333333333331</v>
      </c>
      <c r="C37" s="1">
        <v>0.35416666666666669</v>
      </c>
      <c r="D37" s="2">
        <v>75.000000000000057</v>
      </c>
      <c r="E37" s="3" t="s">
        <v>19</v>
      </c>
      <c r="F37" s="3" t="s">
        <v>95</v>
      </c>
      <c r="G37" s="3" t="s">
        <v>17</v>
      </c>
      <c r="H37" s="3" t="s">
        <v>9</v>
      </c>
      <c r="I37" s="3" t="s">
        <v>148</v>
      </c>
      <c r="J37" s="3" t="s">
        <v>8</v>
      </c>
      <c r="K37" s="3" t="s">
        <v>7</v>
      </c>
    </row>
    <row r="38" spans="1:11" x14ac:dyDescent="0.2">
      <c r="A38" s="6">
        <v>45955</v>
      </c>
      <c r="B38" s="1">
        <v>0.3125</v>
      </c>
      <c r="C38" s="1">
        <v>0.36458333333333331</v>
      </c>
      <c r="D38" s="2">
        <v>74.999999999999972</v>
      </c>
      <c r="E38" s="3" t="s">
        <v>25</v>
      </c>
      <c r="F38" s="3" t="s">
        <v>97</v>
      </c>
      <c r="G38" s="3" t="s">
        <v>21</v>
      </c>
      <c r="H38" s="3" t="s">
        <v>72</v>
      </c>
      <c r="I38" s="3" t="s">
        <v>149</v>
      </c>
      <c r="J38" s="3" t="s">
        <v>10</v>
      </c>
      <c r="K38" s="3" t="s">
        <v>6</v>
      </c>
    </row>
    <row r="39" spans="1:11" x14ac:dyDescent="0.2">
      <c r="A39" s="6">
        <v>45955</v>
      </c>
      <c r="B39" s="1">
        <v>0.33333333333333331</v>
      </c>
      <c r="C39" s="1">
        <v>0.38541666666666669</v>
      </c>
      <c r="D39" s="2">
        <v>75.000000000000057</v>
      </c>
      <c r="E39" s="3" t="s">
        <v>46</v>
      </c>
      <c r="F39" s="3" t="s">
        <v>87</v>
      </c>
      <c r="G39" s="3" t="s">
        <v>43</v>
      </c>
      <c r="H39" s="3" t="s">
        <v>69</v>
      </c>
      <c r="I39" s="3" t="s">
        <v>150</v>
      </c>
      <c r="J39" s="3" t="s">
        <v>34</v>
      </c>
      <c r="K39" s="3" t="s">
        <v>40</v>
      </c>
    </row>
    <row r="40" spans="1:11" x14ac:dyDescent="0.2">
      <c r="A40" s="6">
        <v>45955</v>
      </c>
      <c r="B40" s="1">
        <v>0.375</v>
      </c>
      <c r="C40" s="1">
        <v>0.42708333333333331</v>
      </c>
      <c r="D40" s="2">
        <v>74.999999999999972</v>
      </c>
      <c r="E40" s="3" t="s">
        <v>24</v>
      </c>
      <c r="F40" s="3" t="s">
        <v>82</v>
      </c>
      <c r="G40" s="3" t="s">
        <v>22</v>
      </c>
      <c r="H40" s="3" t="s">
        <v>80</v>
      </c>
      <c r="I40" s="3" t="s">
        <v>151</v>
      </c>
      <c r="J40" s="3" t="s">
        <v>10</v>
      </c>
      <c r="K40" s="3" t="s">
        <v>6</v>
      </c>
    </row>
    <row r="41" spans="1:11" x14ac:dyDescent="0.2">
      <c r="A41" s="6">
        <v>45955</v>
      </c>
      <c r="B41" s="1">
        <v>0.39583333333333331</v>
      </c>
      <c r="C41" s="1">
        <v>0.44791666666666669</v>
      </c>
      <c r="D41" s="2">
        <v>75.000000000000057</v>
      </c>
      <c r="E41" s="3" t="s">
        <v>47</v>
      </c>
      <c r="F41" s="3" t="s">
        <v>91</v>
      </c>
      <c r="G41" s="3" t="s">
        <v>44</v>
      </c>
      <c r="H41" s="3" t="s">
        <v>93</v>
      </c>
      <c r="I41" s="3" t="s">
        <v>152</v>
      </c>
      <c r="J41" s="3" t="s">
        <v>34</v>
      </c>
      <c r="K41" s="3" t="s">
        <v>40</v>
      </c>
    </row>
    <row r="42" spans="1:11" x14ac:dyDescent="0.2">
      <c r="A42" s="6">
        <v>45955</v>
      </c>
      <c r="B42" s="1">
        <v>0.42708333333333331</v>
      </c>
      <c r="C42" s="1">
        <v>0.47916666666666669</v>
      </c>
      <c r="D42" s="2">
        <v>75.000000000000057</v>
      </c>
      <c r="E42" s="3" t="s">
        <v>28</v>
      </c>
      <c r="F42" s="3" t="s">
        <v>79</v>
      </c>
      <c r="G42" s="3" t="s">
        <v>30</v>
      </c>
      <c r="H42" s="3" t="s">
        <v>20</v>
      </c>
      <c r="I42" s="3" t="s">
        <v>153</v>
      </c>
      <c r="J42" s="3" t="s">
        <v>10</v>
      </c>
      <c r="K42" s="3" t="s">
        <v>7</v>
      </c>
    </row>
    <row r="43" spans="1:11" x14ac:dyDescent="0.2">
      <c r="A43" s="6">
        <v>45955</v>
      </c>
      <c r="B43" s="1">
        <v>0.4375</v>
      </c>
      <c r="C43" s="1">
        <v>0.48958333333333331</v>
      </c>
      <c r="D43" s="2">
        <v>74.999999999999972</v>
      </c>
      <c r="E43" s="3" t="s">
        <v>26</v>
      </c>
      <c r="F43" s="3" t="s">
        <v>92</v>
      </c>
      <c r="G43" s="3" t="s">
        <v>27</v>
      </c>
      <c r="H43" s="3" t="s">
        <v>74</v>
      </c>
      <c r="I43" s="3" t="s">
        <v>154</v>
      </c>
      <c r="J43" s="3" t="s">
        <v>10</v>
      </c>
      <c r="K43" s="3" t="s">
        <v>6</v>
      </c>
    </row>
    <row r="44" spans="1:11" x14ac:dyDescent="0.2">
      <c r="A44" s="6">
        <v>45955</v>
      </c>
      <c r="B44" s="1">
        <v>0.45833333333333331</v>
      </c>
      <c r="C44" s="1">
        <v>0.51041666666666663</v>
      </c>
      <c r="D44" s="2">
        <v>74.999999999999972</v>
      </c>
      <c r="E44" s="3" t="s">
        <v>58</v>
      </c>
      <c r="F44" s="3" t="s">
        <v>78</v>
      </c>
      <c r="G44" s="3" t="s">
        <v>42</v>
      </c>
      <c r="H44" s="3" t="s">
        <v>76</v>
      </c>
      <c r="I44" s="3" t="s">
        <v>155</v>
      </c>
      <c r="J44" s="3" t="s">
        <v>34</v>
      </c>
      <c r="K44" s="3" t="s">
        <v>40</v>
      </c>
    </row>
    <row r="45" spans="1:11" x14ac:dyDescent="0.2">
      <c r="A45" s="6">
        <v>45955</v>
      </c>
      <c r="B45" s="1">
        <v>0.48958333333333331</v>
      </c>
      <c r="C45" s="1">
        <v>0.54166666666666663</v>
      </c>
      <c r="D45" s="2">
        <v>74.999999999999972</v>
      </c>
      <c r="E45" s="3" t="s">
        <v>29</v>
      </c>
      <c r="F45" s="3" t="s">
        <v>90</v>
      </c>
      <c r="G45" s="3" t="s">
        <v>32</v>
      </c>
      <c r="H45" s="3" t="s">
        <v>96</v>
      </c>
      <c r="I45" s="3" t="s">
        <v>156</v>
      </c>
      <c r="J45" s="3" t="s">
        <v>10</v>
      </c>
      <c r="K45" s="3" t="s">
        <v>7</v>
      </c>
    </row>
    <row r="46" spans="1:11" x14ac:dyDescent="0.2">
      <c r="A46" s="6">
        <v>45955</v>
      </c>
      <c r="B46" s="1">
        <v>0.5</v>
      </c>
      <c r="C46" s="1">
        <v>0.55208333333333326</v>
      </c>
      <c r="D46" s="2">
        <v>74.999999999999886</v>
      </c>
      <c r="E46" s="3" t="s">
        <v>16</v>
      </c>
      <c r="F46" s="3" t="s">
        <v>98</v>
      </c>
      <c r="G46" s="3" t="s">
        <v>18</v>
      </c>
      <c r="H46" s="3" t="s">
        <v>73</v>
      </c>
      <c r="I46" s="3" t="s">
        <v>157</v>
      </c>
      <c r="J46" s="3" t="s">
        <v>8</v>
      </c>
      <c r="K46" s="3" t="s">
        <v>6</v>
      </c>
    </row>
    <row r="47" spans="1:11" x14ac:dyDescent="0.2">
      <c r="A47" s="6">
        <v>45955</v>
      </c>
      <c r="B47" s="1">
        <v>0.52083333333333337</v>
      </c>
      <c r="C47" s="1">
        <v>0.57291666666666663</v>
      </c>
      <c r="D47" s="2">
        <v>74.999999999999886</v>
      </c>
      <c r="E47" s="3" t="s">
        <v>41</v>
      </c>
      <c r="F47" s="3" t="s">
        <v>88</v>
      </c>
      <c r="G47" s="3" t="s">
        <v>45</v>
      </c>
      <c r="H47" s="3" t="s">
        <v>94</v>
      </c>
      <c r="I47" s="3" t="s">
        <v>158</v>
      </c>
      <c r="J47" s="3" t="s">
        <v>34</v>
      </c>
      <c r="K47" s="3" t="s">
        <v>40</v>
      </c>
    </row>
    <row r="48" spans="1:11" x14ac:dyDescent="0.2">
      <c r="A48" s="6">
        <v>45955</v>
      </c>
      <c r="B48" s="1">
        <v>0.55208333333333337</v>
      </c>
      <c r="C48" s="1">
        <v>0.60416666666666663</v>
      </c>
      <c r="D48" s="2">
        <v>74.999999999999886</v>
      </c>
      <c r="E48" s="3" t="s">
        <v>31</v>
      </c>
      <c r="F48" s="3" t="s">
        <v>71</v>
      </c>
      <c r="G48" s="3" t="s">
        <v>56</v>
      </c>
      <c r="H48" s="3" t="s">
        <v>77</v>
      </c>
      <c r="I48" s="3" t="s">
        <v>159</v>
      </c>
      <c r="J48" s="3" t="s">
        <v>10</v>
      </c>
      <c r="K48" s="3" t="s">
        <v>7</v>
      </c>
    </row>
    <row r="49" spans="1:16" x14ac:dyDescent="0.2">
      <c r="A49" s="6">
        <v>45955</v>
      </c>
      <c r="B49" s="1">
        <v>0.5625</v>
      </c>
      <c r="C49" s="1">
        <v>0.61458333333333326</v>
      </c>
      <c r="D49" s="2">
        <v>74.999999999999886</v>
      </c>
      <c r="E49" s="3" t="s">
        <v>14</v>
      </c>
      <c r="F49" s="3" t="s">
        <v>99</v>
      </c>
      <c r="G49" s="3" t="s">
        <v>17</v>
      </c>
      <c r="H49" s="3" t="s">
        <v>9</v>
      </c>
      <c r="I49" s="3" t="s">
        <v>160</v>
      </c>
      <c r="J49" s="3" t="s">
        <v>8</v>
      </c>
      <c r="K49" s="3" t="s">
        <v>6</v>
      </c>
    </row>
    <row r="50" spans="1:16" x14ac:dyDescent="0.2">
      <c r="A50" s="6">
        <v>45955</v>
      </c>
      <c r="B50" s="1">
        <v>0.58333333333333337</v>
      </c>
      <c r="C50" s="1">
        <v>0.63541666666666663</v>
      </c>
      <c r="D50" s="2">
        <v>74.999999999999886</v>
      </c>
      <c r="E50" s="3" t="s">
        <v>44</v>
      </c>
      <c r="F50" s="3" t="s">
        <v>93</v>
      </c>
      <c r="G50" s="3" t="s">
        <v>48</v>
      </c>
      <c r="H50" s="3" t="s">
        <v>89</v>
      </c>
      <c r="I50" s="3" t="s">
        <v>161</v>
      </c>
      <c r="J50" s="3" t="s">
        <v>34</v>
      </c>
      <c r="K50" s="3" t="s">
        <v>40</v>
      </c>
    </row>
    <row r="51" spans="1:16" x14ac:dyDescent="0.2">
      <c r="A51" s="6">
        <v>45955</v>
      </c>
      <c r="B51" s="1">
        <v>0.61458333333333337</v>
      </c>
      <c r="C51" s="1">
        <v>0.65625</v>
      </c>
      <c r="D51" s="2">
        <v>59.999999999999943</v>
      </c>
      <c r="E51" s="3" t="s">
        <v>36</v>
      </c>
      <c r="F51" s="3" t="s">
        <v>75</v>
      </c>
      <c r="G51" s="3" t="s">
        <v>37</v>
      </c>
      <c r="H51" s="3" t="s">
        <v>84</v>
      </c>
      <c r="I51" s="3" t="s">
        <v>162</v>
      </c>
      <c r="J51" s="3" t="s">
        <v>33</v>
      </c>
      <c r="K51" s="3" t="s">
        <v>7</v>
      </c>
    </row>
    <row r="52" spans="1:16" x14ac:dyDescent="0.2">
      <c r="A52" s="6">
        <v>45955</v>
      </c>
      <c r="B52" s="1">
        <v>0.625</v>
      </c>
      <c r="C52" s="1">
        <v>0.66666666666666663</v>
      </c>
      <c r="D52" s="2">
        <v>59.999999999999943</v>
      </c>
      <c r="E52" s="3" t="s">
        <v>39</v>
      </c>
      <c r="F52" s="3" t="s">
        <v>68</v>
      </c>
      <c r="G52" s="3" t="s">
        <v>35</v>
      </c>
      <c r="H52" s="3" t="s">
        <v>86</v>
      </c>
      <c r="I52" s="3" t="s">
        <v>163</v>
      </c>
      <c r="J52" s="3" t="s">
        <v>33</v>
      </c>
      <c r="K52" s="3" t="s">
        <v>6</v>
      </c>
    </row>
    <row r="53" spans="1:16" x14ac:dyDescent="0.2">
      <c r="A53" s="6">
        <v>45955</v>
      </c>
      <c r="B53" s="1">
        <v>0.64583333333333337</v>
      </c>
      <c r="C53" s="1">
        <v>0.69791666666666663</v>
      </c>
      <c r="D53" s="2">
        <v>74.999999999999886</v>
      </c>
      <c r="E53" s="3" t="s">
        <v>15</v>
      </c>
      <c r="F53" s="3" t="s">
        <v>81</v>
      </c>
      <c r="G53" s="3" t="s">
        <v>19</v>
      </c>
      <c r="H53" s="3" t="s">
        <v>95</v>
      </c>
      <c r="I53" s="3" t="s">
        <v>164</v>
      </c>
      <c r="J53" s="3" t="s">
        <v>8</v>
      </c>
      <c r="K53" s="3" t="s">
        <v>40</v>
      </c>
    </row>
    <row r="54" spans="1:16" x14ac:dyDescent="0.2">
      <c r="A54" s="6">
        <v>45955</v>
      </c>
      <c r="B54" s="1">
        <v>0.66666666666666663</v>
      </c>
      <c r="C54" s="1">
        <v>0.71875</v>
      </c>
      <c r="D54" s="2">
        <v>75.000000000000057</v>
      </c>
      <c r="E54" s="3" t="s">
        <v>43</v>
      </c>
      <c r="F54" s="3" t="s">
        <v>69</v>
      </c>
      <c r="G54" s="3" t="s">
        <v>47</v>
      </c>
      <c r="H54" s="3" t="s">
        <v>91</v>
      </c>
      <c r="I54" s="3" t="s">
        <v>165</v>
      </c>
      <c r="J54" s="3" t="s">
        <v>34</v>
      </c>
      <c r="K54" s="3" t="s">
        <v>7</v>
      </c>
    </row>
    <row r="55" spans="1:16" x14ac:dyDescent="0.2">
      <c r="A55" s="6">
        <v>45955</v>
      </c>
      <c r="B55" s="1">
        <v>0.67708333333333337</v>
      </c>
      <c r="C55" s="1">
        <v>0.72916666666666663</v>
      </c>
      <c r="D55" s="2">
        <v>74.999999999999886</v>
      </c>
      <c r="E55" s="3" t="s">
        <v>25</v>
      </c>
      <c r="F55" s="3" t="s">
        <v>97</v>
      </c>
      <c r="G55" s="3" t="s">
        <v>23</v>
      </c>
      <c r="H55" s="3" t="s">
        <v>70</v>
      </c>
      <c r="I55" s="3" t="s">
        <v>166</v>
      </c>
      <c r="J55" s="3" t="s">
        <v>10</v>
      </c>
      <c r="K55" s="3" t="s">
        <v>6</v>
      </c>
      <c r="P55" s="7"/>
    </row>
    <row r="56" spans="1:16" x14ac:dyDescent="0.2">
      <c r="A56" s="6">
        <v>45955</v>
      </c>
      <c r="B56" s="1">
        <v>0.70833333333333337</v>
      </c>
      <c r="C56" s="1">
        <v>0.76041666666666663</v>
      </c>
      <c r="D56" s="2">
        <v>74.999999999999886</v>
      </c>
      <c r="E56" s="3" t="s">
        <v>42</v>
      </c>
      <c r="F56" s="3" t="s">
        <v>76</v>
      </c>
      <c r="G56" s="3" t="s">
        <v>46</v>
      </c>
      <c r="H56" s="3" t="s">
        <v>87</v>
      </c>
      <c r="I56" s="3" t="s">
        <v>167</v>
      </c>
      <c r="J56" s="3" t="s">
        <v>34</v>
      </c>
      <c r="K56" s="3" t="s">
        <v>40</v>
      </c>
    </row>
    <row r="57" spans="1:16" x14ac:dyDescent="0.2">
      <c r="A57" s="6">
        <v>45955</v>
      </c>
      <c r="B57" s="1">
        <v>0.72916666666666663</v>
      </c>
      <c r="C57" s="1">
        <v>0.78125</v>
      </c>
      <c r="D57" s="2">
        <v>75.000000000000057</v>
      </c>
      <c r="E57" s="3" t="s">
        <v>24</v>
      </c>
      <c r="F57" s="3" t="s">
        <v>82</v>
      </c>
      <c r="G57" s="3" t="s">
        <v>27</v>
      </c>
      <c r="H57" s="3" t="s">
        <v>74</v>
      </c>
      <c r="I57" s="3" t="s">
        <v>168</v>
      </c>
      <c r="J57" s="3" t="s">
        <v>10</v>
      </c>
      <c r="K57" s="3" t="s">
        <v>7</v>
      </c>
      <c r="N57" s="7"/>
    </row>
    <row r="58" spans="1:16" x14ac:dyDescent="0.2">
      <c r="A58" s="6">
        <v>45955</v>
      </c>
      <c r="B58" s="1">
        <v>0.73958333333333337</v>
      </c>
      <c r="C58" s="1">
        <v>0.79166666666666663</v>
      </c>
      <c r="D58" s="2">
        <v>74.999999999999886</v>
      </c>
      <c r="E58" s="3" t="s">
        <v>26</v>
      </c>
      <c r="F58" s="3" t="s">
        <v>92</v>
      </c>
      <c r="G58" s="3" t="s">
        <v>22</v>
      </c>
      <c r="H58" s="3" t="s">
        <v>80</v>
      </c>
      <c r="I58" s="3" t="s">
        <v>169</v>
      </c>
      <c r="J58" s="3" t="s">
        <v>10</v>
      </c>
      <c r="K58" s="3" t="s">
        <v>6</v>
      </c>
    </row>
    <row r="59" spans="1:16" x14ac:dyDescent="0.2">
      <c r="A59" s="6">
        <v>45955</v>
      </c>
      <c r="B59" s="1">
        <v>0.77083333333333337</v>
      </c>
      <c r="C59" s="1">
        <v>0.82291666666666663</v>
      </c>
      <c r="D59" s="2">
        <v>74.999999999999886</v>
      </c>
      <c r="E59" s="3" t="s">
        <v>57</v>
      </c>
      <c r="F59" s="3" t="s">
        <v>85</v>
      </c>
      <c r="G59" s="3" t="s">
        <v>45</v>
      </c>
      <c r="H59" s="3" t="s">
        <v>94</v>
      </c>
      <c r="I59" s="3" t="s">
        <v>170</v>
      </c>
      <c r="J59" s="3" t="s">
        <v>34</v>
      </c>
      <c r="K59" s="3" t="s">
        <v>40</v>
      </c>
    </row>
    <row r="60" spans="1:16" x14ac:dyDescent="0.2">
      <c r="A60" s="6">
        <v>45955</v>
      </c>
      <c r="B60" s="1">
        <v>0.79166666666666663</v>
      </c>
      <c r="C60" s="1">
        <v>0.84375</v>
      </c>
      <c r="D60" s="2">
        <v>75.000000000000057</v>
      </c>
      <c r="E60" s="3" t="s">
        <v>31</v>
      </c>
      <c r="F60" s="3" t="s">
        <v>71</v>
      </c>
      <c r="G60" s="3" t="s">
        <v>29</v>
      </c>
      <c r="H60" s="3" t="s">
        <v>90</v>
      </c>
      <c r="I60" s="3" t="s">
        <v>171</v>
      </c>
      <c r="J60" s="3" t="s">
        <v>10</v>
      </c>
      <c r="K60" s="3" t="s">
        <v>7</v>
      </c>
    </row>
    <row r="61" spans="1:16" x14ac:dyDescent="0.2">
      <c r="A61" s="6">
        <v>45955</v>
      </c>
      <c r="B61" s="1">
        <v>0.80208333333333337</v>
      </c>
      <c r="C61" s="1">
        <v>0.85416666666666663</v>
      </c>
      <c r="D61" s="2">
        <v>74.999999999999886</v>
      </c>
      <c r="E61" s="3" t="s">
        <v>28</v>
      </c>
      <c r="F61" s="3" t="s">
        <v>79</v>
      </c>
      <c r="G61" s="3" t="s">
        <v>32</v>
      </c>
      <c r="H61" s="3" t="s">
        <v>96</v>
      </c>
      <c r="I61" s="3" t="s">
        <v>172</v>
      </c>
      <c r="J61" s="3" t="s">
        <v>10</v>
      </c>
      <c r="K61" s="3" t="s">
        <v>6</v>
      </c>
    </row>
    <row r="62" spans="1:16" x14ac:dyDescent="0.2">
      <c r="A62" s="6">
        <v>45955</v>
      </c>
      <c r="B62" s="1">
        <v>0.83333333333333337</v>
      </c>
      <c r="C62" s="1">
        <v>0.88541666666666663</v>
      </c>
      <c r="D62" s="2">
        <v>74.999999999999886</v>
      </c>
      <c r="E62" s="3" t="s">
        <v>58</v>
      </c>
      <c r="F62" s="3" t="s">
        <v>78</v>
      </c>
      <c r="G62" s="3" t="s">
        <v>41</v>
      </c>
      <c r="H62" s="3" t="s">
        <v>88</v>
      </c>
      <c r="I62" s="3" t="s">
        <v>173</v>
      </c>
      <c r="J62" s="3" t="s">
        <v>34</v>
      </c>
      <c r="K62" s="3" t="s">
        <v>40</v>
      </c>
    </row>
    <row r="63" spans="1:16" x14ac:dyDescent="0.2">
      <c r="A63" s="6">
        <v>45955</v>
      </c>
      <c r="B63" s="1">
        <v>0.86458333333333337</v>
      </c>
      <c r="C63" s="1">
        <v>0.91666666666666663</v>
      </c>
      <c r="D63" s="2">
        <v>74.999999999999886</v>
      </c>
      <c r="E63" s="3" t="s">
        <v>30</v>
      </c>
      <c r="F63" s="3" t="s">
        <v>20</v>
      </c>
      <c r="G63" s="3" t="s">
        <v>56</v>
      </c>
      <c r="H63" s="3" t="s">
        <v>77</v>
      </c>
      <c r="I63" s="3" t="s">
        <v>174</v>
      </c>
      <c r="J63" s="3" t="s">
        <v>10</v>
      </c>
      <c r="K63" s="3" t="s">
        <v>6</v>
      </c>
    </row>
    <row r="64" spans="1:16" x14ac:dyDescent="0.2">
      <c r="A64" s="6">
        <v>45955</v>
      </c>
      <c r="B64" s="1">
        <v>0.89583333333333337</v>
      </c>
      <c r="C64" s="1">
        <v>0.94791666666666663</v>
      </c>
      <c r="D64" s="2">
        <v>74.999999999999886</v>
      </c>
      <c r="E64" s="3" t="s">
        <v>21</v>
      </c>
      <c r="F64" s="3" t="s">
        <v>72</v>
      </c>
      <c r="G64" s="3" t="s">
        <v>23</v>
      </c>
      <c r="H64" s="3" t="s">
        <v>70</v>
      </c>
      <c r="I64" s="3" t="s">
        <v>175</v>
      </c>
      <c r="J64" s="3" t="s">
        <v>10</v>
      </c>
      <c r="K64" s="3" t="s">
        <v>40</v>
      </c>
    </row>
    <row r="65" spans="1:11" x14ac:dyDescent="0.2">
      <c r="A65" s="6">
        <v>45956</v>
      </c>
      <c r="B65" s="1">
        <v>0.30208333333333331</v>
      </c>
      <c r="C65" s="1">
        <v>0.35416666666666669</v>
      </c>
      <c r="D65" s="2">
        <v>75.000000000000057</v>
      </c>
      <c r="F65" s="3" t="s">
        <v>101</v>
      </c>
      <c r="H65" s="3" t="s">
        <v>100</v>
      </c>
      <c r="I65" s="3" t="s">
        <v>176</v>
      </c>
      <c r="J65" s="3" t="s">
        <v>34</v>
      </c>
      <c r="K65" s="3" t="s">
        <v>6</v>
      </c>
    </row>
    <row r="66" spans="1:11" x14ac:dyDescent="0.2">
      <c r="A66" s="6">
        <v>45956</v>
      </c>
      <c r="B66" s="1">
        <v>0.29166666666666669</v>
      </c>
      <c r="C66" s="1">
        <v>0.34375</v>
      </c>
      <c r="D66" s="2">
        <v>74.999999999999972</v>
      </c>
      <c r="F66" s="3" t="s">
        <v>50</v>
      </c>
      <c r="H66" s="3" t="s">
        <v>49</v>
      </c>
      <c r="I66" s="3" t="s">
        <v>177</v>
      </c>
      <c r="J66" s="3" t="s">
        <v>34</v>
      </c>
      <c r="K66" s="3" t="s">
        <v>7</v>
      </c>
    </row>
    <row r="67" spans="1:11" x14ac:dyDescent="0.2">
      <c r="A67" s="6">
        <v>45956</v>
      </c>
      <c r="B67" s="1">
        <v>0.33333333333333331</v>
      </c>
      <c r="C67" s="1">
        <v>0.375</v>
      </c>
      <c r="D67" s="2">
        <v>60.000000000000028</v>
      </c>
      <c r="E67" s="3" t="s">
        <v>36</v>
      </c>
      <c r="F67" s="3" t="s">
        <v>75</v>
      </c>
      <c r="G67" s="3" t="s">
        <v>39</v>
      </c>
      <c r="H67" s="3" t="s">
        <v>68</v>
      </c>
      <c r="I67" s="3" t="s">
        <v>178</v>
      </c>
      <c r="J67" s="3" t="s">
        <v>33</v>
      </c>
      <c r="K67" s="3" t="s">
        <v>40</v>
      </c>
    </row>
    <row r="68" spans="1:11" x14ac:dyDescent="0.2">
      <c r="A68" s="6">
        <v>45956</v>
      </c>
      <c r="B68" s="1">
        <v>0.36458333333333331</v>
      </c>
      <c r="C68" s="1">
        <v>0.41666666666666669</v>
      </c>
      <c r="D68" s="2">
        <v>75.000000000000057</v>
      </c>
      <c r="F68" s="3" t="s">
        <v>62</v>
      </c>
      <c r="H68" s="3" t="s">
        <v>59</v>
      </c>
      <c r="I68" s="3" t="s">
        <v>179</v>
      </c>
      <c r="J68" s="3" t="s">
        <v>8</v>
      </c>
      <c r="K68" s="3" t="s">
        <v>6</v>
      </c>
    </row>
    <row r="69" spans="1:11" x14ac:dyDescent="0.2">
      <c r="A69" s="6">
        <v>45956</v>
      </c>
      <c r="B69" s="1">
        <v>0.35416666666666669</v>
      </c>
      <c r="C69" s="1">
        <v>0.40625</v>
      </c>
      <c r="D69" s="2">
        <v>74.999999999999972</v>
      </c>
      <c r="F69" s="3" t="s">
        <v>61</v>
      </c>
      <c r="H69" s="3" t="s">
        <v>60</v>
      </c>
      <c r="I69" s="3" t="s">
        <v>180</v>
      </c>
      <c r="J69" s="3" t="s">
        <v>8</v>
      </c>
      <c r="K69" s="3" t="s">
        <v>7</v>
      </c>
    </row>
    <row r="70" spans="1:11" x14ac:dyDescent="0.2">
      <c r="A70" s="6">
        <v>45956</v>
      </c>
      <c r="B70" s="1">
        <v>0.38541666666666669</v>
      </c>
      <c r="C70" s="1">
        <v>0.42708333333333331</v>
      </c>
      <c r="D70" s="2">
        <v>59.999999999999943</v>
      </c>
      <c r="E70" s="3" t="s">
        <v>38</v>
      </c>
      <c r="F70" s="3" t="s">
        <v>83</v>
      </c>
      <c r="G70" s="3" t="s">
        <v>35</v>
      </c>
      <c r="H70" s="3" t="s">
        <v>86</v>
      </c>
      <c r="I70" s="3" t="s">
        <v>181</v>
      </c>
      <c r="J70" s="3" t="s">
        <v>33</v>
      </c>
      <c r="K70" s="3" t="s">
        <v>40</v>
      </c>
    </row>
    <row r="71" spans="1:11" x14ac:dyDescent="0.2">
      <c r="A71" s="6">
        <v>45956</v>
      </c>
      <c r="B71" s="1">
        <v>0.42708333333333331</v>
      </c>
      <c r="C71" s="1">
        <v>0.47916666666666669</v>
      </c>
      <c r="D71" s="2">
        <v>75.000000000000057</v>
      </c>
      <c r="F71" s="3" t="s">
        <v>64</v>
      </c>
      <c r="H71" s="3" t="s">
        <v>63</v>
      </c>
      <c r="I71" s="3" t="s">
        <v>182</v>
      </c>
      <c r="J71" s="3" t="s">
        <v>10</v>
      </c>
      <c r="K71" s="3" t="s">
        <v>6</v>
      </c>
    </row>
    <row r="72" spans="1:11" x14ac:dyDescent="0.2">
      <c r="A72" s="6">
        <v>45956</v>
      </c>
      <c r="B72" s="1">
        <v>0.48958333333333331</v>
      </c>
      <c r="C72" s="1">
        <v>0.54166666666666663</v>
      </c>
      <c r="D72" s="2">
        <v>74.999999999999972</v>
      </c>
      <c r="F72" s="3" t="s">
        <v>102</v>
      </c>
      <c r="H72" s="3" t="s">
        <v>103</v>
      </c>
      <c r="I72" s="3" t="s">
        <v>183</v>
      </c>
      <c r="J72" s="3" t="s">
        <v>10</v>
      </c>
      <c r="K72" s="3" t="s">
        <v>6</v>
      </c>
    </row>
    <row r="73" spans="1:11" x14ac:dyDescent="0.2">
      <c r="A73" s="6">
        <v>45956</v>
      </c>
      <c r="B73" s="1">
        <v>0.55208333333333337</v>
      </c>
      <c r="C73" s="1">
        <v>0.60416666666666663</v>
      </c>
      <c r="D73" s="2">
        <v>74.999999999999886</v>
      </c>
      <c r="F73" s="3" t="s">
        <v>55</v>
      </c>
      <c r="H73" s="3" t="s">
        <v>54</v>
      </c>
      <c r="I73" s="3" t="s">
        <v>184</v>
      </c>
      <c r="J73" s="3" t="s">
        <v>8</v>
      </c>
      <c r="K73" s="3" t="s">
        <v>6</v>
      </c>
    </row>
    <row r="74" spans="1:11" x14ac:dyDescent="0.2">
      <c r="A74" s="6">
        <v>45956</v>
      </c>
      <c r="B74" s="1">
        <v>0.54166666666666663</v>
      </c>
      <c r="C74" s="1">
        <v>0.60416666666666663</v>
      </c>
      <c r="D74" s="2">
        <v>90</v>
      </c>
      <c r="F74" s="3" t="s">
        <v>104</v>
      </c>
      <c r="H74" s="3" t="s">
        <v>105</v>
      </c>
      <c r="I74" s="3" t="s">
        <v>106</v>
      </c>
      <c r="J74" s="3" t="s">
        <v>34</v>
      </c>
      <c r="K74" s="3" t="s">
        <v>7</v>
      </c>
    </row>
    <row r="75" spans="1:11" x14ac:dyDescent="0.2">
      <c r="A75" s="6">
        <v>45956</v>
      </c>
      <c r="B75" s="1">
        <v>0.61458333333333337</v>
      </c>
      <c r="C75" s="1">
        <v>0.66666666666666663</v>
      </c>
      <c r="D75" s="2">
        <v>74.999999999999886</v>
      </c>
      <c r="F75" s="3" t="s">
        <v>51</v>
      </c>
      <c r="H75" s="3" t="s">
        <v>51</v>
      </c>
      <c r="I75" s="3" t="s">
        <v>51</v>
      </c>
      <c r="J75" s="3" t="s">
        <v>33</v>
      </c>
      <c r="K75" s="3" t="s">
        <v>6</v>
      </c>
    </row>
    <row r="76" spans="1:11" x14ac:dyDescent="0.2">
      <c r="A76" s="6">
        <v>45956</v>
      </c>
      <c r="B76" s="1">
        <v>0.61458333333333337</v>
      </c>
      <c r="C76" s="1">
        <v>0.67708333333333337</v>
      </c>
      <c r="D76" s="2">
        <v>90</v>
      </c>
      <c r="F76" s="3" t="s">
        <v>52</v>
      </c>
      <c r="H76" s="3" t="s">
        <v>52</v>
      </c>
      <c r="I76" s="3" t="s">
        <v>52</v>
      </c>
      <c r="J76" s="3" t="s">
        <v>8</v>
      </c>
      <c r="K76" s="3" t="s">
        <v>7</v>
      </c>
    </row>
    <row r="77" spans="1:11" x14ac:dyDescent="0.2">
      <c r="A77" s="6">
        <v>45956</v>
      </c>
      <c r="B77" s="1">
        <v>0.70833333333333337</v>
      </c>
      <c r="C77" s="1">
        <v>0.77083333333333337</v>
      </c>
      <c r="D77" s="2">
        <v>90</v>
      </c>
      <c r="F77" s="3" t="s">
        <v>53</v>
      </c>
      <c r="H77" s="3" t="s">
        <v>53</v>
      </c>
      <c r="I77" s="3" t="s">
        <v>53</v>
      </c>
      <c r="J77" s="3" t="s">
        <v>10</v>
      </c>
      <c r="K77" s="3" t="s">
        <v>7</v>
      </c>
    </row>
    <row r="86" spans="2:3" x14ac:dyDescent="0.2">
      <c r="B86" s="10"/>
      <c r="C86" s="10"/>
    </row>
    <row r="87" spans="2:3" x14ac:dyDescent="0.2">
      <c r="B87" s="10"/>
      <c r="C87" s="10"/>
    </row>
    <row r="88" spans="2:3" x14ac:dyDescent="0.2">
      <c r="B88" s="10"/>
      <c r="C88" s="10"/>
    </row>
    <row r="89" spans="2:3" x14ac:dyDescent="0.2">
      <c r="B89" s="10"/>
      <c r="C89" s="10"/>
    </row>
    <row r="90" spans="2:3" x14ac:dyDescent="0.2">
      <c r="B90" s="10"/>
      <c r="C90" s="10"/>
    </row>
    <row r="91" spans="2:3" x14ac:dyDescent="0.2">
      <c r="B91" s="10"/>
      <c r="C91" s="10"/>
    </row>
    <row r="92" spans="2:3" x14ac:dyDescent="0.2">
      <c r="B92" s="10"/>
      <c r="C92" s="10"/>
    </row>
    <row r="93" spans="2:3" x14ac:dyDescent="0.2">
      <c r="B93" s="10"/>
      <c r="C93" s="10"/>
    </row>
  </sheetData>
  <sheetProtection algorithmName="SHA-512" hashValue="W/4vUQqTQSgXniPwn+buzcomcWCj2fy+8Lm+dQzq1JEISkFTgXe54zsRvkYssBAVtMCfkY1wUdd3F6Wr8sBlwg==" saltValue="a++UThJDN0oYOUytq4Sy4w==" spinCount="100000" sheet="1" objects="1" scenarios="1" autoFilter="0"/>
  <phoneticPr fontId="2" type="noConversion"/>
  <pageMargins left="0.7" right="0.7" top="0.75" bottom="0.75" header="0.3" footer="0.3"/>
  <pageSetup scale="36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1B64C-4CCA-4B4F-AA6A-7AEBD9D995AE}">
  <dimension ref="A1:O21"/>
  <sheetViews>
    <sheetView zoomScaleNormal="100" workbookViewId="0">
      <selection activeCell="I1" sqref="I1"/>
    </sheetView>
  </sheetViews>
  <sheetFormatPr baseColWidth="10" defaultColWidth="8.83203125" defaultRowHeight="15" x14ac:dyDescent="0.2"/>
  <cols>
    <col min="1" max="1" width="29.5" style="8" bestFit="1" customWidth="1"/>
    <col min="2" max="3" width="10.33203125" style="20" bestFit="1" customWidth="1"/>
    <col min="4" max="4" width="13.5" style="12" bestFit="1" customWidth="1"/>
    <col min="5" max="5" width="11.83203125" hidden="1" customWidth="1"/>
    <col min="6" max="6" width="29.5" hidden="1" customWidth="1"/>
    <col min="7" max="7" width="11.83203125" hidden="1" customWidth="1"/>
    <col min="8" max="8" width="29.5" hidden="1" customWidth="1"/>
    <col min="9" max="9" width="51.5" bestFit="1" customWidth="1"/>
    <col min="10" max="10" width="13" bestFit="1" customWidth="1"/>
    <col min="11" max="11" width="11.5" customWidth="1"/>
    <col min="13" max="13" width="29.5" style="3" bestFit="1" customWidth="1"/>
    <col min="14" max="14" width="12.33203125" style="3" bestFit="1" customWidth="1"/>
    <col min="15" max="15" width="13.33203125" style="3" bestFit="1" customWidth="1"/>
  </cols>
  <sheetData>
    <row r="1" spans="1:11" x14ac:dyDescent="0.2">
      <c r="A1" s="23" t="s">
        <v>0</v>
      </c>
      <c r="B1" s="24" t="s">
        <v>1</v>
      </c>
      <c r="C1" s="24" t="s">
        <v>2</v>
      </c>
      <c r="D1" s="25" t="s">
        <v>3</v>
      </c>
      <c r="E1" s="26" t="s">
        <v>13</v>
      </c>
      <c r="F1" s="26" t="s">
        <v>66</v>
      </c>
      <c r="G1" s="26" t="s">
        <v>13</v>
      </c>
      <c r="H1" s="26" t="s">
        <v>67</v>
      </c>
      <c r="I1" s="26" t="s">
        <v>112</v>
      </c>
      <c r="J1" s="26" t="s">
        <v>5</v>
      </c>
      <c r="K1" s="26" t="s">
        <v>4</v>
      </c>
    </row>
    <row r="2" spans="1:11" x14ac:dyDescent="0.2">
      <c r="A2" s="30" cm="1">
        <f t="array" ref="A2:K12">_xlfn._xlws.FILTER(Master!A:K,Master!J:J="10A")</f>
        <v>45953</v>
      </c>
      <c r="B2" s="31">
        <v>0.66666666666666663</v>
      </c>
      <c r="C2" s="31">
        <v>0.70833333333333337</v>
      </c>
      <c r="D2" s="32">
        <v>60.000000000000107</v>
      </c>
      <c r="E2" s="33" t="str">
        <v>10A-1</v>
      </c>
      <c r="F2" s="33" t="str">
        <v>Krivo Elite 10A</v>
      </c>
      <c r="G2" s="33" t="str">
        <v>10A-2</v>
      </c>
      <c r="H2" s="33" t="str">
        <v>Foothills Flyers 10A</v>
      </c>
      <c r="I2" s="33" t="str">
        <v>Krivo Elite 10A v. Foothills Flyers 10A</v>
      </c>
      <c r="J2" s="33" t="str">
        <v>10A</v>
      </c>
      <c r="K2" s="33" t="str">
        <v>FIA</v>
      </c>
    </row>
    <row r="3" spans="1:11" x14ac:dyDescent="0.2">
      <c r="A3" s="27">
        <v>45954</v>
      </c>
      <c r="B3" s="28">
        <v>0.3125</v>
      </c>
      <c r="C3" s="28">
        <v>0.35416666666666669</v>
      </c>
      <c r="D3" s="29">
        <v>60.000000000000028</v>
      </c>
      <c r="E3" s="13" t="str">
        <v>10A-5</v>
      </c>
      <c r="F3" s="13" t="str">
        <v>Colorado Extreme 10A</v>
      </c>
      <c r="G3" s="13" t="str">
        <v>10A-4</v>
      </c>
      <c r="H3" s="13" t="str">
        <v>BHC 10A</v>
      </c>
      <c r="I3" s="13" t="str">
        <v>Colorado Extreme 10A v. BHC 10A</v>
      </c>
      <c r="J3" s="13" t="str">
        <v>10A</v>
      </c>
      <c r="K3" s="13" t="str">
        <v>FIA</v>
      </c>
    </row>
    <row r="4" spans="1:11" x14ac:dyDescent="0.2">
      <c r="A4" s="30">
        <v>45954</v>
      </c>
      <c r="B4" s="31">
        <v>0.55208333333333337</v>
      </c>
      <c r="C4" s="31">
        <v>0.59375</v>
      </c>
      <c r="D4" s="32">
        <v>59.999999999999943</v>
      </c>
      <c r="E4" s="33" t="str">
        <v>10A-3</v>
      </c>
      <c r="F4" s="33" t="str">
        <v>Grand Junction River Hawks 10A</v>
      </c>
      <c r="G4" s="33" t="str">
        <v>10A-5</v>
      </c>
      <c r="H4" s="33" t="str">
        <v>Colorado Extreme 10A</v>
      </c>
      <c r="I4" s="33" t="str">
        <v>Grand Junction River Hawks 10A v. Colorado Extreme 10A</v>
      </c>
      <c r="J4" s="33" t="str">
        <v>10A</v>
      </c>
      <c r="K4" s="33" t="str">
        <v>FIA</v>
      </c>
    </row>
    <row r="5" spans="1:11" x14ac:dyDescent="0.2">
      <c r="A5" s="27">
        <v>45954</v>
      </c>
      <c r="B5" s="28">
        <v>0.8125</v>
      </c>
      <c r="C5" s="28">
        <v>0.85416666666666663</v>
      </c>
      <c r="D5" s="29">
        <v>59.999999999999943</v>
      </c>
      <c r="E5" s="13" t="str">
        <v>10A-3</v>
      </c>
      <c r="F5" s="13" t="str">
        <v>Grand Junction River Hawks 10A</v>
      </c>
      <c r="G5" s="13" t="str">
        <v>10A-4</v>
      </c>
      <c r="H5" s="13" t="str">
        <v>BHC 10A</v>
      </c>
      <c r="I5" s="13" t="str">
        <v>Grand Junction River Hawks 10A v. BHC 10A</v>
      </c>
      <c r="J5" s="13" t="str">
        <v>10A</v>
      </c>
      <c r="K5" s="13" t="str">
        <v>Edge - East</v>
      </c>
    </row>
    <row r="6" spans="1:11" x14ac:dyDescent="0.2">
      <c r="A6" s="30">
        <v>45955</v>
      </c>
      <c r="B6" s="31">
        <v>0.25</v>
      </c>
      <c r="C6" s="31">
        <v>0.29166666666666669</v>
      </c>
      <c r="D6" s="32">
        <v>60.000000000000028</v>
      </c>
      <c r="E6" s="33" t="str">
        <v>10A-4</v>
      </c>
      <c r="F6" s="33" t="str">
        <v>BHC 10A</v>
      </c>
      <c r="G6" s="33" t="str">
        <v>10A-2</v>
      </c>
      <c r="H6" s="33" t="str">
        <v>Foothills Flyers 10A</v>
      </c>
      <c r="I6" s="33" t="str">
        <v>BHC 10A v. Foothills Flyers 10A</v>
      </c>
      <c r="J6" s="33" t="str">
        <v>10A</v>
      </c>
      <c r="K6" s="33" t="str">
        <v>Edge - West</v>
      </c>
    </row>
    <row r="7" spans="1:11" x14ac:dyDescent="0.2">
      <c r="A7" s="27">
        <v>45955</v>
      </c>
      <c r="B7" s="28">
        <v>0.26041666666666669</v>
      </c>
      <c r="C7" s="28">
        <v>0.30208333333333331</v>
      </c>
      <c r="D7" s="29">
        <v>59.999999999999943</v>
      </c>
      <c r="E7" s="13" t="str">
        <v>10A-1</v>
      </c>
      <c r="F7" s="13" t="str">
        <v>Krivo Elite 10A</v>
      </c>
      <c r="G7" s="13" t="str">
        <v>10A-3</v>
      </c>
      <c r="H7" s="13" t="str">
        <v>Grand Junction River Hawks 10A</v>
      </c>
      <c r="I7" s="13" t="str">
        <v>Krivo Elite 10A v. Grand Junction River Hawks 10A</v>
      </c>
      <c r="J7" s="13" t="str">
        <v>10A</v>
      </c>
      <c r="K7" s="13" t="str">
        <v>Edge - East</v>
      </c>
    </row>
    <row r="8" spans="1:11" x14ac:dyDescent="0.2">
      <c r="A8" s="30">
        <v>45955</v>
      </c>
      <c r="B8" s="31">
        <v>0.61458333333333337</v>
      </c>
      <c r="C8" s="31">
        <v>0.65625</v>
      </c>
      <c r="D8" s="32">
        <v>59.999999999999943</v>
      </c>
      <c r="E8" s="33" t="str">
        <v>10A-2</v>
      </c>
      <c r="F8" s="33" t="str">
        <v>Foothills Flyers 10A</v>
      </c>
      <c r="G8" s="33" t="str">
        <v>10A-3</v>
      </c>
      <c r="H8" s="33" t="str">
        <v>Grand Junction River Hawks 10A</v>
      </c>
      <c r="I8" s="33" t="str">
        <v>Foothills Flyers 10A v. Grand Junction River Hawks 10A</v>
      </c>
      <c r="J8" s="33" t="str">
        <v>10A</v>
      </c>
      <c r="K8" s="33" t="str">
        <v>Edge - West</v>
      </c>
    </row>
    <row r="9" spans="1:11" x14ac:dyDescent="0.2">
      <c r="A9" s="27">
        <v>45955</v>
      </c>
      <c r="B9" s="28">
        <v>0.625</v>
      </c>
      <c r="C9" s="28">
        <v>0.66666666666666663</v>
      </c>
      <c r="D9" s="29">
        <v>59.999999999999943</v>
      </c>
      <c r="E9" s="13" t="str">
        <v>10A-5</v>
      </c>
      <c r="F9" s="13" t="str">
        <v>Colorado Extreme 10A</v>
      </c>
      <c r="G9" s="13" t="str">
        <v>10A-1</v>
      </c>
      <c r="H9" s="13" t="str">
        <v>Krivo Elite 10A</v>
      </c>
      <c r="I9" s="13" t="str">
        <v>Colorado Extreme 10A v. Krivo Elite 10A</v>
      </c>
      <c r="J9" s="13" t="str">
        <v>10A</v>
      </c>
      <c r="K9" s="13" t="str">
        <v>Edge - East</v>
      </c>
    </row>
    <row r="10" spans="1:11" x14ac:dyDescent="0.2">
      <c r="A10" s="30">
        <v>45956</v>
      </c>
      <c r="B10" s="31">
        <v>0.33333333333333331</v>
      </c>
      <c r="C10" s="31">
        <v>0.375</v>
      </c>
      <c r="D10" s="32">
        <v>60.000000000000028</v>
      </c>
      <c r="E10" s="33" t="str">
        <v>10A-2</v>
      </c>
      <c r="F10" s="33" t="str">
        <v>Foothills Flyers 10A</v>
      </c>
      <c r="G10" s="33" t="str">
        <v>10A-5</v>
      </c>
      <c r="H10" s="33" t="str">
        <v>Colorado Extreme 10A</v>
      </c>
      <c r="I10" s="33" t="str">
        <v>Foothills Flyers 10A v. Colorado Extreme 10A</v>
      </c>
      <c r="J10" s="33" t="str">
        <v>10A</v>
      </c>
      <c r="K10" s="33" t="str">
        <v>FIA</v>
      </c>
    </row>
    <row r="11" spans="1:11" x14ac:dyDescent="0.2">
      <c r="A11" s="27">
        <v>45956</v>
      </c>
      <c r="B11" s="28">
        <v>0.38541666666666669</v>
      </c>
      <c r="C11" s="28">
        <v>0.42708333333333331</v>
      </c>
      <c r="D11" s="29">
        <v>59.999999999999943</v>
      </c>
      <c r="E11" s="13" t="str">
        <v>10A-4</v>
      </c>
      <c r="F11" s="13" t="str">
        <v>BHC 10A</v>
      </c>
      <c r="G11" s="13" t="str">
        <v>10A-1</v>
      </c>
      <c r="H11" s="13" t="str">
        <v>Krivo Elite 10A</v>
      </c>
      <c r="I11" s="13" t="str">
        <v>BHC 10A v. Krivo Elite 10A</v>
      </c>
      <c r="J11" s="13" t="str">
        <v>10A</v>
      </c>
      <c r="K11" s="13" t="str">
        <v>FIA</v>
      </c>
    </row>
    <row r="12" spans="1:11" x14ac:dyDescent="0.2">
      <c r="A12" s="30">
        <v>45956</v>
      </c>
      <c r="B12" s="31">
        <v>0.61458333333333337</v>
      </c>
      <c r="C12" s="31">
        <v>0.66666666666666663</v>
      </c>
      <c r="D12" s="32">
        <v>74.999999999999886</v>
      </c>
      <c r="E12" s="33">
        <v>0</v>
      </c>
      <c r="F12" s="33" t="str">
        <v>10A Championship</v>
      </c>
      <c r="G12" s="33">
        <v>0</v>
      </c>
      <c r="H12" s="33" t="str">
        <v>10A Championship</v>
      </c>
      <c r="I12" s="33" t="str">
        <v>10A Championship</v>
      </c>
      <c r="J12" s="33" t="str">
        <v>10A</v>
      </c>
      <c r="K12" s="33" t="str">
        <v>Edge - East</v>
      </c>
    </row>
    <row r="15" spans="1:11" ht="16" thickBot="1" x14ac:dyDescent="0.25"/>
    <row r="16" spans="1:11" ht="16" thickBot="1" x14ac:dyDescent="0.25">
      <c r="A16" s="39" t="s">
        <v>107</v>
      </c>
    </row>
    <row r="17" spans="1:1" x14ac:dyDescent="0.2">
      <c r="A17" s="38" t="s">
        <v>83</v>
      </c>
    </row>
    <row r="18" spans="1:1" x14ac:dyDescent="0.2">
      <c r="A18" s="21" t="s">
        <v>68</v>
      </c>
    </row>
    <row r="19" spans="1:1" x14ac:dyDescent="0.2">
      <c r="A19" s="21" t="s">
        <v>75</v>
      </c>
    </row>
    <row r="20" spans="1:1" x14ac:dyDescent="0.2">
      <c r="A20" s="21" t="s">
        <v>84</v>
      </c>
    </row>
    <row r="21" spans="1:1" ht="16" thickBot="1" x14ac:dyDescent="0.25">
      <c r="A21" s="22" t="s">
        <v>86</v>
      </c>
    </row>
  </sheetData>
  <sheetProtection algorithmName="SHA-512" hashValue="xtO744LKBf8G5m8enQPbnaKDzt0m7StzByds8O+7IiaQf3Myp8Fe7e7ckYTh0kpNuF/GADqnyh9OMQbdUlORRQ==" saltValue="f8NUr6lSNFknuKHBydUsXQ==" spinCount="100000" sheet="1" objects="1" scenarios="1"/>
  <autoFilter ref="A1:K12" xr:uid="{ED41B64C-4CCA-4B4F-AA6A-7AEBD9D995A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05C15-BE49-40E3-BE9C-C9EA2F3F5918}">
  <dimension ref="A1:O38"/>
  <sheetViews>
    <sheetView zoomScaleNormal="100" workbookViewId="0">
      <selection activeCell="I2" sqref="I2"/>
    </sheetView>
  </sheetViews>
  <sheetFormatPr baseColWidth="10" defaultColWidth="8.83203125" defaultRowHeight="15" x14ac:dyDescent="0.2"/>
  <cols>
    <col min="1" max="1" width="29.5" style="8" bestFit="1" customWidth="1"/>
    <col min="2" max="2" width="9.83203125" style="10" bestFit="1" customWidth="1"/>
    <col min="3" max="3" width="9" style="10" bestFit="1" customWidth="1"/>
    <col min="4" max="4" width="13.5" style="12" bestFit="1" customWidth="1"/>
    <col min="5" max="5" width="11.83203125" hidden="1" customWidth="1"/>
    <col min="6" max="6" width="29.5" hidden="1" customWidth="1"/>
    <col min="7" max="7" width="11.83203125" hidden="1" customWidth="1"/>
    <col min="8" max="8" width="29.5" hidden="1" customWidth="1"/>
    <col min="9" max="9" width="56.83203125" bestFit="1" customWidth="1"/>
    <col min="10" max="10" width="13" bestFit="1" customWidth="1"/>
    <col min="11" max="11" width="11.5" customWidth="1"/>
  </cols>
  <sheetData>
    <row r="1" spans="1:15" x14ac:dyDescent="0.2">
      <c r="A1" s="5" t="s">
        <v>0</v>
      </c>
      <c r="B1" s="9" t="s">
        <v>1</v>
      </c>
      <c r="C1" s="9" t="s">
        <v>2</v>
      </c>
      <c r="D1" s="11" t="s">
        <v>3</v>
      </c>
      <c r="E1" s="4" t="s">
        <v>13</v>
      </c>
      <c r="F1" s="4" t="s">
        <v>66</v>
      </c>
      <c r="G1" s="4" t="s">
        <v>13</v>
      </c>
      <c r="H1" s="4" t="s">
        <v>67</v>
      </c>
      <c r="I1" s="26" t="s">
        <v>112</v>
      </c>
      <c r="J1" s="4" t="s">
        <v>5</v>
      </c>
      <c r="K1" s="4" t="s">
        <v>4</v>
      </c>
    </row>
    <row r="2" spans="1:15" x14ac:dyDescent="0.2">
      <c r="A2" s="30" cm="1">
        <f t="array" ref="A2:K24">_xlfn._xlws.FILTER(Master!A:K,Master!J:J="12A")</f>
        <v>45953</v>
      </c>
      <c r="B2" s="31">
        <v>0.71875</v>
      </c>
      <c r="C2" s="31">
        <v>0.77083333333333337</v>
      </c>
      <c r="D2" s="32">
        <v>75.000000000000057</v>
      </c>
      <c r="E2" s="33" t="str">
        <v>12A-1</v>
      </c>
      <c r="F2" s="33" t="str">
        <v>Lafayette Black 12A</v>
      </c>
      <c r="G2" s="33" t="str">
        <v>12A-2</v>
      </c>
      <c r="H2" s="33" t="str">
        <v>Foothills Flyers 12A</v>
      </c>
      <c r="I2" s="33" t="str">
        <v>Lafayette Black 12A v. Foothills Flyers 12A</v>
      </c>
      <c r="J2" s="33" t="str">
        <v>12A</v>
      </c>
      <c r="K2" s="33" t="str">
        <v>FIA</v>
      </c>
      <c r="M2" s="3"/>
      <c r="N2" s="3"/>
      <c r="O2" s="3"/>
    </row>
    <row r="3" spans="1:15" x14ac:dyDescent="0.2">
      <c r="A3" s="27">
        <v>45954</v>
      </c>
      <c r="B3" s="28">
        <v>0.25</v>
      </c>
      <c r="C3" s="28">
        <v>0.30208333333333331</v>
      </c>
      <c r="D3" s="29">
        <v>74.999999999999972</v>
      </c>
      <c r="E3" s="13" t="str">
        <v>12A-9</v>
      </c>
      <c r="F3" s="13" t="str">
        <v>Grand Junction River Hawks 12A</v>
      </c>
      <c r="G3" s="13" t="str">
        <v>12A-10</v>
      </c>
      <c r="H3" s="13" t="str">
        <v>Fraser Valley Eagles 12A</v>
      </c>
      <c r="I3" s="13" t="str">
        <v>Grand Junction River Hawks 12A v. Fraser Valley Eagles 12A</v>
      </c>
      <c r="J3" s="13" t="str">
        <v>12A</v>
      </c>
      <c r="K3" s="13" t="str">
        <v>FIA</v>
      </c>
      <c r="M3" s="3"/>
      <c r="N3" s="3"/>
      <c r="O3" s="3"/>
    </row>
    <row r="4" spans="1:15" x14ac:dyDescent="0.2">
      <c r="A4" s="30">
        <v>45954</v>
      </c>
      <c r="B4" s="31">
        <v>0.36458333333333331</v>
      </c>
      <c r="C4" s="31">
        <v>0.41666666666666669</v>
      </c>
      <c r="D4" s="32">
        <v>75.000000000000057</v>
      </c>
      <c r="E4" s="33" t="str">
        <v>12A-5</v>
      </c>
      <c r="F4" s="33" t="str">
        <v>Pueblo Bulls 12A</v>
      </c>
      <c r="G4" s="33" t="str">
        <v>12A-6</v>
      </c>
      <c r="H4" s="33" t="str">
        <v>Littleton Hawks Red 12A</v>
      </c>
      <c r="I4" s="33" t="str">
        <v>Pueblo Bulls 12A v. Littleton Hawks Red 12A</v>
      </c>
      <c r="J4" s="33" t="str">
        <v>12A</v>
      </c>
      <c r="K4" s="33" t="str">
        <v>FIA</v>
      </c>
      <c r="M4" s="3"/>
      <c r="N4" s="3"/>
      <c r="O4" s="3"/>
    </row>
    <row r="5" spans="1:15" x14ac:dyDescent="0.2">
      <c r="A5" s="27">
        <v>45954</v>
      </c>
      <c r="B5" s="28">
        <v>0.42708333333333331</v>
      </c>
      <c r="C5" s="28">
        <v>0.47916666666666669</v>
      </c>
      <c r="D5" s="29">
        <v>75.000000000000057</v>
      </c>
      <c r="E5" s="13" t="str">
        <v>12A-7</v>
      </c>
      <c r="F5" s="13" t="str">
        <v>Monument Rebels 12A</v>
      </c>
      <c r="G5" s="13" t="str">
        <v>12A-8</v>
      </c>
      <c r="H5" s="13" t="str">
        <v>Lafayette Yellow 12A</v>
      </c>
      <c r="I5" s="13" t="str">
        <v>Monument Rebels 12A v. Lafayette Yellow 12A</v>
      </c>
      <c r="J5" s="13" t="str">
        <v>12A</v>
      </c>
      <c r="K5" s="13" t="str">
        <v>FIA</v>
      </c>
      <c r="M5" s="3"/>
      <c r="N5" s="3"/>
      <c r="O5" s="3"/>
    </row>
    <row r="6" spans="1:15" x14ac:dyDescent="0.2">
      <c r="A6" s="30">
        <v>45954</v>
      </c>
      <c r="B6" s="31">
        <v>0.48958333333333331</v>
      </c>
      <c r="C6" s="31">
        <v>0.54166666666666663</v>
      </c>
      <c r="D6" s="32">
        <v>74.999999999999972</v>
      </c>
      <c r="E6" s="33" t="str">
        <v>12A-3</v>
      </c>
      <c r="F6" s="33" t="str">
        <v>Colorado Extreme 12A</v>
      </c>
      <c r="G6" s="33" t="str">
        <v>12A-4</v>
      </c>
      <c r="H6" s="33" t="str">
        <v>Pikes Peak Catamounts 12A</v>
      </c>
      <c r="I6" s="33" t="str">
        <v>Colorado Extreme 12A v. Pikes Peak Catamounts 12A</v>
      </c>
      <c r="J6" s="33" t="str">
        <v>12A</v>
      </c>
      <c r="K6" s="33" t="str">
        <v>FIA</v>
      </c>
      <c r="M6" s="3"/>
      <c r="N6" s="3"/>
      <c r="O6" s="3"/>
    </row>
    <row r="7" spans="1:15" x14ac:dyDescent="0.2">
      <c r="A7" s="27">
        <v>45954</v>
      </c>
      <c r="B7" s="28">
        <v>0.60416666666666663</v>
      </c>
      <c r="C7" s="28">
        <v>0.65625</v>
      </c>
      <c r="D7" s="29">
        <v>75.000000000000057</v>
      </c>
      <c r="E7" s="13" t="str">
        <v>12A-5</v>
      </c>
      <c r="F7" s="13" t="str">
        <v>Pueblo Bulls 12A</v>
      </c>
      <c r="G7" s="13" t="str">
        <v>12A-10</v>
      </c>
      <c r="H7" s="13" t="str">
        <v>Fraser Valley Eagles 12A</v>
      </c>
      <c r="I7" s="13" t="str">
        <v>Pueblo Bulls 12A v. Fraser Valley Eagles 12A</v>
      </c>
      <c r="J7" s="13" t="str">
        <v>12A</v>
      </c>
      <c r="K7" s="13" t="str">
        <v>FIA</v>
      </c>
      <c r="M7" s="3"/>
      <c r="N7" s="3"/>
      <c r="O7" s="3"/>
    </row>
    <row r="8" spans="1:15" x14ac:dyDescent="0.2">
      <c r="A8" s="30">
        <v>45954</v>
      </c>
      <c r="B8" s="31">
        <v>0.66666666666666663</v>
      </c>
      <c r="C8" s="31">
        <v>0.71875</v>
      </c>
      <c r="D8" s="32">
        <v>75.000000000000057</v>
      </c>
      <c r="E8" s="33" t="str">
        <v>12A-6</v>
      </c>
      <c r="F8" s="33" t="str">
        <v>Littleton Hawks Red 12A</v>
      </c>
      <c r="G8" s="33" t="str">
        <v>12A-1</v>
      </c>
      <c r="H8" s="33" t="str">
        <v>Lafayette Black 12A</v>
      </c>
      <c r="I8" s="33" t="str">
        <v>Littleton Hawks Red 12A v. Lafayette Black 12A</v>
      </c>
      <c r="J8" s="33" t="str">
        <v>12A</v>
      </c>
      <c r="K8" s="33" t="str">
        <v>FIA</v>
      </c>
      <c r="M8" s="3"/>
      <c r="N8" s="3"/>
      <c r="O8" s="3"/>
    </row>
    <row r="9" spans="1:15" x14ac:dyDescent="0.2">
      <c r="A9" s="27">
        <v>45954</v>
      </c>
      <c r="B9" s="28">
        <v>0.72916666666666663</v>
      </c>
      <c r="C9" s="28">
        <v>0.78125</v>
      </c>
      <c r="D9" s="29">
        <v>75.000000000000057</v>
      </c>
      <c r="E9" s="13" t="str">
        <v>12A-8</v>
      </c>
      <c r="F9" s="13" t="str">
        <v>Lafayette Yellow 12A</v>
      </c>
      <c r="G9" s="13" t="str">
        <v>12A-3</v>
      </c>
      <c r="H9" s="13" t="str">
        <v>Colorado Extreme 12A</v>
      </c>
      <c r="I9" s="13" t="str">
        <v>Lafayette Yellow 12A v. Colorado Extreme 12A</v>
      </c>
      <c r="J9" s="13" t="str">
        <v>12A</v>
      </c>
      <c r="K9" s="13" t="str">
        <v>FIA</v>
      </c>
      <c r="M9" s="3"/>
      <c r="N9" s="3"/>
      <c r="O9" s="3"/>
    </row>
    <row r="10" spans="1:15" x14ac:dyDescent="0.2">
      <c r="A10" s="30">
        <v>45954</v>
      </c>
      <c r="B10" s="31">
        <v>0.79166666666666663</v>
      </c>
      <c r="C10" s="31">
        <v>0.84375</v>
      </c>
      <c r="D10" s="32">
        <v>75.000000000000057</v>
      </c>
      <c r="E10" s="33" t="str">
        <v>12A-4</v>
      </c>
      <c r="F10" s="33" t="str">
        <v>Pikes Peak Catamounts 12A</v>
      </c>
      <c r="G10" s="33" t="str">
        <v>12A-9</v>
      </c>
      <c r="H10" s="33" t="str">
        <v>Grand Junction River Hawks 12A</v>
      </c>
      <c r="I10" s="33" t="str">
        <v>Pikes Peak Catamounts 12A v. Grand Junction River Hawks 12A</v>
      </c>
      <c r="J10" s="33" t="str">
        <v>12A</v>
      </c>
      <c r="K10" s="33" t="str">
        <v>FIA</v>
      </c>
      <c r="M10" s="3"/>
      <c r="N10" s="3"/>
      <c r="O10" s="3"/>
    </row>
    <row r="11" spans="1:15" x14ac:dyDescent="0.2">
      <c r="A11" s="27">
        <v>45954</v>
      </c>
      <c r="B11" s="28">
        <v>0.85416666666666663</v>
      </c>
      <c r="C11" s="28">
        <v>0.90625</v>
      </c>
      <c r="D11" s="29">
        <v>75.000000000000057</v>
      </c>
      <c r="E11" s="13" t="str">
        <v>12A-2</v>
      </c>
      <c r="F11" s="13" t="str">
        <v>Foothills Flyers 12A</v>
      </c>
      <c r="G11" s="13" t="str">
        <v>12A-7</v>
      </c>
      <c r="H11" s="13" t="str">
        <v>Monument Rebels 12A</v>
      </c>
      <c r="I11" s="13" t="str">
        <v>Foothills Flyers 12A v. Monument Rebels 12A</v>
      </c>
      <c r="J11" s="13" t="str">
        <v>12A</v>
      </c>
      <c r="K11" s="13" t="str">
        <v>FIA</v>
      </c>
      <c r="M11" s="3"/>
      <c r="N11" s="3"/>
      <c r="O11" s="3"/>
    </row>
    <row r="12" spans="1:15" x14ac:dyDescent="0.2">
      <c r="A12" s="30">
        <v>45955</v>
      </c>
      <c r="B12" s="31">
        <v>0.27083333333333331</v>
      </c>
      <c r="C12" s="31">
        <v>0.32291666666666669</v>
      </c>
      <c r="D12" s="32">
        <v>75.000000000000057</v>
      </c>
      <c r="E12" s="33" t="str">
        <v>12A-8</v>
      </c>
      <c r="F12" s="33" t="str">
        <v>Lafayette Yellow 12A</v>
      </c>
      <c r="G12" s="33" t="str">
        <v>12A-9</v>
      </c>
      <c r="H12" s="33" t="str">
        <v>Grand Junction River Hawks 12A</v>
      </c>
      <c r="I12" s="33" t="str">
        <v>Lafayette Yellow 12A v. Grand Junction River Hawks 12A</v>
      </c>
      <c r="J12" s="33" t="str">
        <v>12A</v>
      </c>
      <c r="K12" s="33" t="str">
        <v>FIA</v>
      </c>
      <c r="M12" s="3"/>
      <c r="N12" s="3"/>
      <c r="O12" s="3"/>
    </row>
    <row r="13" spans="1:15" x14ac:dyDescent="0.2">
      <c r="A13" s="27">
        <v>45955</v>
      </c>
      <c r="B13" s="28">
        <v>0.33333333333333331</v>
      </c>
      <c r="C13" s="28">
        <v>0.38541666666666669</v>
      </c>
      <c r="D13" s="29">
        <v>75.000000000000057</v>
      </c>
      <c r="E13" s="13" t="str">
        <v>12A-6</v>
      </c>
      <c r="F13" s="13" t="str">
        <v>Littleton Hawks Red 12A</v>
      </c>
      <c r="G13" s="13" t="str">
        <v>12A-3</v>
      </c>
      <c r="H13" s="13" t="str">
        <v>Colorado Extreme 12A</v>
      </c>
      <c r="I13" s="13" t="str">
        <v>Littleton Hawks Red 12A v. Colorado Extreme 12A</v>
      </c>
      <c r="J13" s="13" t="str">
        <v>12A</v>
      </c>
      <c r="K13" s="13" t="str">
        <v>FIA</v>
      </c>
      <c r="M13" s="3"/>
      <c r="N13" s="3"/>
      <c r="O13" s="3"/>
    </row>
    <row r="14" spans="1:15" x14ac:dyDescent="0.2">
      <c r="A14" s="30">
        <v>45955</v>
      </c>
      <c r="B14" s="31">
        <v>0.39583333333333331</v>
      </c>
      <c r="C14" s="31">
        <v>0.44791666666666669</v>
      </c>
      <c r="D14" s="32">
        <v>75.000000000000057</v>
      </c>
      <c r="E14" s="33" t="str">
        <v>12A-7</v>
      </c>
      <c r="F14" s="33" t="str">
        <v>Monument Rebels 12A</v>
      </c>
      <c r="G14" s="33" t="str">
        <v>12A-4</v>
      </c>
      <c r="H14" s="33" t="str">
        <v>Pikes Peak Catamounts 12A</v>
      </c>
      <c r="I14" s="33" t="str">
        <v>Monument Rebels 12A v. Pikes Peak Catamounts 12A</v>
      </c>
      <c r="J14" s="33" t="str">
        <v>12A</v>
      </c>
      <c r="K14" s="33" t="str">
        <v>FIA</v>
      </c>
      <c r="M14" s="3"/>
      <c r="N14" s="3"/>
      <c r="O14" s="3"/>
    </row>
    <row r="15" spans="1:15" x14ac:dyDescent="0.2">
      <c r="A15" s="27">
        <v>45955</v>
      </c>
      <c r="B15" s="28">
        <v>0.45833333333333331</v>
      </c>
      <c r="C15" s="28">
        <v>0.51041666666666663</v>
      </c>
      <c r="D15" s="29">
        <v>74.999999999999972</v>
      </c>
      <c r="E15" s="13" t="str">
        <v>12A-10</v>
      </c>
      <c r="F15" s="13" t="str">
        <v>Fraser Valley Eagles 12A</v>
      </c>
      <c r="G15" s="13" t="str">
        <v>12A-2</v>
      </c>
      <c r="H15" s="13" t="str">
        <v>Foothills Flyers 12A</v>
      </c>
      <c r="I15" s="13" t="str">
        <v>Fraser Valley Eagles 12A v. Foothills Flyers 12A</v>
      </c>
      <c r="J15" s="13" t="str">
        <v>12A</v>
      </c>
      <c r="K15" s="13" t="str">
        <v>FIA</v>
      </c>
      <c r="M15" s="3"/>
      <c r="N15" s="3"/>
      <c r="O15" s="3"/>
    </row>
    <row r="16" spans="1:15" x14ac:dyDescent="0.2">
      <c r="A16" s="30">
        <v>45955</v>
      </c>
      <c r="B16" s="31">
        <v>0.52083333333333337</v>
      </c>
      <c r="C16" s="31">
        <v>0.57291666666666663</v>
      </c>
      <c r="D16" s="32">
        <v>74.999999999999886</v>
      </c>
      <c r="E16" s="33" t="str">
        <v>12A-1</v>
      </c>
      <c r="F16" s="33" t="str">
        <v>Lafayette Black 12A</v>
      </c>
      <c r="G16" s="33" t="str">
        <v>12A-5</v>
      </c>
      <c r="H16" s="33" t="str">
        <v>Pueblo Bulls 12A</v>
      </c>
      <c r="I16" s="33" t="str">
        <v>Lafayette Black 12A v. Pueblo Bulls 12A</v>
      </c>
      <c r="J16" s="33" t="str">
        <v>12A</v>
      </c>
      <c r="K16" s="33" t="str">
        <v>FIA</v>
      </c>
      <c r="M16" s="3"/>
      <c r="N16" s="3"/>
      <c r="O16" s="3"/>
    </row>
    <row r="17" spans="1:15" x14ac:dyDescent="0.2">
      <c r="A17" s="27">
        <v>45955</v>
      </c>
      <c r="B17" s="28">
        <v>0.58333333333333337</v>
      </c>
      <c r="C17" s="28">
        <v>0.63541666666666663</v>
      </c>
      <c r="D17" s="29">
        <v>74.999999999999886</v>
      </c>
      <c r="E17" s="13" t="str">
        <v>12A-4</v>
      </c>
      <c r="F17" s="13" t="str">
        <v>Pikes Peak Catamounts 12A</v>
      </c>
      <c r="G17" s="13" t="str">
        <v>12A-8</v>
      </c>
      <c r="H17" s="13" t="str">
        <v>Lafayette Yellow 12A</v>
      </c>
      <c r="I17" s="13" t="str">
        <v>Pikes Peak Catamounts 12A v. Lafayette Yellow 12A</v>
      </c>
      <c r="J17" s="13" t="str">
        <v>12A</v>
      </c>
      <c r="K17" s="13" t="str">
        <v>FIA</v>
      </c>
      <c r="M17" s="3"/>
      <c r="N17" s="3"/>
      <c r="O17" s="3"/>
    </row>
    <row r="18" spans="1:15" x14ac:dyDescent="0.2">
      <c r="A18" s="30">
        <v>45955</v>
      </c>
      <c r="B18" s="31">
        <v>0.66666666666666663</v>
      </c>
      <c r="C18" s="31">
        <v>0.71875</v>
      </c>
      <c r="D18" s="32">
        <v>75.000000000000057</v>
      </c>
      <c r="E18" s="33" t="str">
        <v>12A-3</v>
      </c>
      <c r="F18" s="33" t="str">
        <v>Colorado Extreme 12A</v>
      </c>
      <c r="G18" s="33" t="str">
        <v>12A-7</v>
      </c>
      <c r="H18" s="33" t="str">
        <v>Monument Rebels 12A</v>
      </c>
      <c r="I18" s="33" t="str">
        <v>Colorado Extreme 12A v. Monument Rebels 12A</v>
      </c>
      <c r="J18" s="33" t="str">
        <v>12A</v>
      </c>
      <c r="K18" s="33" t="str">
        <v>Edge - West</v>
      </c>
      <c r="M18" s="3"/>
      <c r="N18" s="3"/>
      <c r="O18" s="3"/>
    </row>
    <row r="19" spans="1:15" x14ac:dyDescent="0.2">
      <c r="A19" s="27">
        <v>45955</v>
      </c>
      <c r="B19" s="28">
        <v>0.70833333333333337</v>
      </c>
      <c r="C19" s="28">
        <v>0.76041666666666663</v>
      </c>
      <c r="D19" s="29">
        <v>74.999999999999886</v>
      </c>
      <c r="E19" s="13" t="str">
        <v>12A-2</v>
      </c>
      <c r="F19" s="13" t="str">
        <v>Foothills Flyers 12A</v>
      </c>
      <c r="G19" s="13" t="str">
        <v>12A-6</v>
      </c>
      <c r="H19" s="13" t="str">
        <v>Littleton Hawks Red 12A</v>
      </c>
      <c r="I19" s="13" t="str">
        <v>Foothills Flyers 12A v. Littleton Hawks Red 12A</v>
      </c>
      <c r="J19" s="13" t="str">
        <v>12A</v>
      </c>
      <c r="K19" s="13" t="str">
        <v>FIA</v>
      </c>
      <c r="M19" s="3"/>
      <c r="N19" s="3"/>
      <c r="O19" s="3"/>
    </row>
    <row r="20" spans="1:15" x14ac:dyDescent="0.2">
      <c r="A20" s="30">
        <v>45955</v>
      </c>
      <c r="B20" s="31">
        <v>0.77083333333333337</v>
      </c>
      <c r="C20" s="31">
        <v>0.82291666666666663</v>
      </c>
      <c r="D20" s="32">
        <v>74.999999999999886</v>
      </c>
      <c r="E20" s="33" t="str">
        <v>12A-9</v>
      </c>
      <c r="F20" s="33" t="str">
        <v>Grand Junction River Hawks 12A</v>
      </c>
      <c r="G20" s="33" t="str">
        <v>12A-5</v>
      </c>
      <c r="H20" s="33" t="str">
        <v>Pueblo Bulls 12A</v>
      </c>
      <c r="I20" s="33" t="str">
        <v>Grand Junction River Hawks 12A v. Pueblo Bulls 12A</v>
      </c>
      <c r="J20" s="33" t="str">
        <v>12A</v>
      </c>
      <c r="K20" s="33" t="str">
        <v>FIA</v>
      </c>
      <c r="M20" s="3"/>
      <c r="N20" s="3"/>
      <c r="O20" s="3"/>
    </row>
    <row r="21" spans="1:15" x14ac:dyDescent="0.2">
      <c r="A21" s="27">
        <v>45955</v>
      </c>
      <c r="B21" s="28">
        <v>0.83333333333333337</v>
      </c>
      <c r="C21" s="28">
        <v>0.88541666666666663</v>
      </c>
      <c r="D21" s="29">
        <v>74.999999999999886</v>
      </c>
      <c r="E21" s="13" t="str">
        <v>12A-10</v>
      </c>
      <c r="F21" s="13" t="str">
        <v>Fraser Valley Eagles 12A</v>
      </c>
      <c r="G21" s="13" t="str">
        <v>12A-1</v>
      </c>
      <c r="H21" s="13" t="str">
        <v>Lafayette Black 12A</v>
      </c>
      <c r="I21" s="13" t="str">
        <v>Fraser Valley Eagles 12A v. Lafayette Black 12A</v>
      </c>
      <c r="J21" s="13" t="str">
        <v>12A</v>
      </c>
      <c r="K21" s="13" t="str">
        <v>FIA</v>
      </c>
      <c r="M21" s="3"/>
      <c r="N21" s="3"/>
      <c r="O21" s="3"/>
    </row>
    <row r="22" spans="1:15" x14ac:dyDescent="0.2">
      <c r="A22" s="30">
        <v>45956</v>
      </c>
      <c r="B22" s="31">
        <v>0.30208333333333331</v>
      </c>
      <c r="C22" s="31">
        <v>0.35416666666666669</v>
      </c>
      <c r="D22" s="32">
        <v>75.000000000000057</v>
      </c>
      <c r="E22" s="33">
        <v>0</v>
      </c>
      <c r="F22" s="33" t="str">
        <v>12A  - Seed 4</v>
      </c>
      <c r="G22" s="33">
        <v>0</v>
      </c>
      <c r="H22" s="33" t="str">
        <v>12A - Seed 1</v>
      </c>
      <c r="I22" s="33" t="str">
        <v>12A  - Seed 4 v. 12A - Seed 1</v>
      </c>
      <c r="J22" s="33" t="str">
        <v>12A</v>
      </c>
      <c r="K22" s="33" t="str">
        <v>Edge - East</v>
      </c>
      <c r="M22" s="3"/>
      <c r="N22" s="3"/>
      <c r="O22" s="3"/>
    </row>
    <row r="23" spans="1:15" x14ac:dyDescent="0.2">
      <c r="A23" s="27">
        <v>45956</v>
      </c>
      <c r="B23" s="28">
        <v>0.29166666666666669</v>
      </c>
      <c r="C23" s="28">
        <v>0.34375</v>
      </c>
      <c r="D23" s="29">
        <v>74.999999999999972</v>
      </c>
      <c r="E23" s="13">
        <v>0</v>
      </c>
      <c r="F23" s="13" t="str">
        <v>12A - Seed 3</v>
      </c>
      <c r="G23" s="13">
        <v>0</v>
      </c>
      <c r="H23" s="13" t="str">
        <v>12A - Seed 2</v>
      </c>
      <c r="I23" s="13" t="str">
        <v>12A - Seed 3 v. 12A - Seed 2</v>
      </c>
      <c r="J23" s="13" t="str">
        <v>12A</v>
      </c>
      <c r="K23" s="13" t="str">
        <v>Edge - West</v>
      </c>
      <c r="M23" s="3"/>
      <c r="N23" s="3"/>
      <c r="O23" s="3"/>
    </row>
    <row r="24" spans="1:15" x14ac:dyDescent="0.2">
      <c r="A24" s="30">
        <v>45956</v>
      </c>
      <c r="B24" s="31">
        <v>0.54166666666666663</v>
      </c>
      <c r="C24" s="31">
        <v>0.60416666666666663</v>
      </c>
      <c r="D24" s="32">
        <v>90</v>
      </c>
      <c r="E24" s="33">
        <v>0</v>
      </c>
      <c r="F24" s="33" t="str">
        <v>12A Championship (Winner 2v3)</v>
      </c>
      <c r="G24" s="33">
        <v>0</v>
      </c>
      <c r="H24" s="33" t="str">
        <v>12A Championship (Winner 1v4)</v>
      </c>
      <c r="I24" s="33" t="str">
        <v>12A Championship Game</v>
      </c>
      <c r="J24" s="33" t="str">
        <v>12A</v>
      </c>
      <c r="K24" s="33" t="str">
        <v>Edge - West</v>
      </c>
      <c r="M24" s="3"/>
      <c r="N24" s="3"/>
      <c r="O24" s="3"/>
    </row>
    <row r="27" spans="1:15" ht="16" thickBot="1" x14ac:dyDescent="0.25"/>
    <row r="28" spans="1:15" ht="16" thickBot="1" x14ac:dyDescent="0.25">
      <c r="A28" s="39" t="s">
        <v>109</v>
      </c>
    </row>
    <row r="29" spans="1:15" x14ac:dyDescent="0.2">
      <c r="A29" s="38" t="s">
        <v>69</v>
      </c>
    </row>
    <row r="30" spans="1:15" x14ac:dyDescent="0.2">
      <c r="A30" s="21" t="s">
        <v>76</v>
      </c>
    </row>
    <row r="31" spans="1:15" x14ac:dyDescent="0.2">
      <c r="A31" s="21" t="s">
        <v>78</v>
      </c>
    </row>
    <row r="32" spans="1:15" x14ac:dyDescent="0.2">
      <c r="A32" s="21" t="s">
        <v>85</v>
      </c>
    </row>
    <row r="33" spans="1:1" x14ac:dyDescent="0.2">
      <c r="A33" s="21" t="s">
        <v>88</v>
      </c>
    </row>
    <row r="34" spans="1:1" x14ac:dyDescent="0.2">
      <c r="A34" s="34" t="s">
        <v>89</v>
      </c>
    </row>
    <row r="35" spans="1:1" x14ac:dyDescent="0.2">
      <c r="A35" s="34" t="s">
        <v>87</v>
      </c>
    </row>
    <row r="36" spans="1:1" x14ac:dyDescent="0.2">
      <c r="A36" s="34" t="s">
        <v>91</v>
      </c>
    </row>
    <row r="37" spans="1:1" x14ac:dyDescent="0.2">
      <c r="A37" s="34" t="s">
        <v>93</v>
      </c>
    </row>
    <row r="38" spans="1:1" ht="16" thickBot="1" x14ac:dyDescent="0.25">
      <c r="A38" s="35" t="s">
        <v>94</v>
      </c>
    </row>
  </sheetData>
  <sheetProtection algorithmName="SHA-512" hashValue="TAqlYZz4PBGuSGKEnzukz3+MAsi3PnklQQMXR//N8OkyedRYYLRRSxzBoZHi3trlAPVDYGvReHOnEqTvldkAKw==" saltValue="VGKIsUn4lB/6EGlR/7h3uQ==" spinCount="100000" sheet="1" objects="1" scenarios="1"/>
  <autoFilter ref="A1:K24" xr:uid="{1A005C15-BE49-40E3-BE9C-C9EA2F3F5918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1AA5E-2907-40C2-A2E8-A10686C2922A}">
  <dimension ref="A1:O24"/>
  <sheetViews>
    <sheetView zoomScaleNormal="100" workbookViewId="0">
      <selection activeCell="I1" sqref="I1"/>
    </sheetView>
  </sheetViews>
  <sheetFormatPr baseColWidth="10" defaultColWidth="8.83203125" defaultRowHeight="15" x14ac:dyDescent="0.2"/>
  <cols>
    <col min="1" max="1" width="37.5" style="8" bestFit="1" customWidth="1"/>
    <col min="2" max="2" width="9.83203125" style="10" bestFit="1" customWidth="1"/>
    <col min="3" max="3" width="9" style="10" bestFit="1" customWidth="1"/>
    <col min="4" max="4" width="13.5" style="12" bestFit="1" customWidth="1"/>
    <col min="5" max="5" width="11.83203125" hidden="1" customWidth="1"/>
    <col min="6" max="6" width="39.5" hidden="1" customWidth="1"/>
    <col min="7" max="7" width="11.83203125" hidden="1" customWidth="1"/>
    <col min="8" max="8" width="39.5" hidden="1" customWidth="1"/>
    <col min="9" max="9" width="71" bestFit="1" customWidth="1"/>
    <col min="10" max="10" width="13" bestFit="1" customWidth="1"/>
    <col min="11" max="11" width="11.5" customWidth="1"/>
    <col min="13" max="13" width="39.5" bestFit="1" customWidth="1"/>
    <col min="14" max="14" width="12.33203125" bestFit="1" customWidth="1"/>
    <col min="15" max="15" width="13.33203125" bestFit="1" customWidth="1"/>
  </cols>
  <sheetData>
    <row r="1" spans="1:15" x14ac:dyDescent="0.2">
      <c r="A1" s="5" t="s">
        <v>0</v>
      </c>
      <c r="B1" s="9" t="s">
        <v>1</v>
      </c>
      <c r="C1" s="9" t="s">
        <v>2</v>
      </c>
      <c r="D1" s="11" t="s">
        <v>3</v>
      </c>
      <c r="E1" s="4" t="s">
        <v>13</v>
      </c>
      <c r="F1" s="4" t="s">
        <v>66</v>
      </c>
      <c r="G1" s="4" t="s">
        <v>13</v>
      </c>
      <c r="H1" s="4" t="s">
        <v>67</v>
      </c>
      <c r="I1" s="26" t="s">
        <v>112</v>
      </c>
      <c r="J1" s="4" t="s">
        <v>5</v>
      </c>
      <c r="K1" s="4" t="s">
        <v>4</v>
      </c>
    </row>
    <row r="2" spans="1:15" x14ac:dyDescent="0.2">
      <c r="A2" s="30" cm="1">
        <f t="array" ref="A2:K14">_xlfn._xlws.FILTER(Master!A:K,Master!J:J="T1")</f>
        <v>45954</v>
      </c>
      <c r="B2" s="31">
        <v>0.3125</v>
      </c>
      <c r="C2" s="31">
        <v>0.36458333333333331</v>
      </c>
      <c r="D2" s="32">
        <v>74.999999999999972</v>
      </c>
      <c r="E2" s="33" t="str">
        <v>T1-2</v>
      </c>
      <c r="F2" s="33" t="str">
        <v>KROD Pandas Varsity T1</v>
      </c>
      <c r="G2" s="33" t="str">
        <v>T1-5</v>
      </c>
      <c r="H2" s="33" t="str">
        <v>Foothills Bandits T1</v>
      </c>
      <c r="I2" s="33" t="str">
        <v>KROD Pandas Varsity T1 v. Foothills Bandits T1</v>
      </c>
      <c r="J2" s="33" t="str">
        <v>T1</v>
      </c>
      <c r="K2" s="33" t="str">
        <v>Edge - East</v>
      </c>
      <c r="M2" s="3"/>
      <c r="N2" s="3"/>
      <c r="O2" s="3"/>
    </row>
    <row r="3" spans="1:15" x14ac:dyDescent="0.2">
      <c r="A3" s="27">
        <v>45954</v>
      </c>
      <c r="B3" s="28">
        <v>0.375</v>
      </c>
      <c r="C3" s="28">
        <v>0.42708333333333331</v>
      </c>
      <c r="D3" s="29">
        <v>74.999999999999972</v>
      </c>
      <c r="E3" s="13" t="str">
        <v>T1-3</v>
      </c>
      <c r="F3" s="13" t="str">
        <v>Vail Mountaineers - HS T1</v>
      </c>
      <c r="G3" s="13" t="str">
        <v>T1-1</v>
      </c>
      <c r="H3" s="13" t="str">
        <v>West Elk Hockey Association Wolverines T1</v>
      </c>
      <c r="I3" s="13" t="str">
        <v>Vail Mountaineers - HS T1 v. West Elk Hockey Association Wolverines T1</v>
      </c>
      <c r="J3" s="13" t="str">
        <v>T1</v>
      </c>
      <c r="K3" s="13" t="str">
        <v>Edge - East</v>
      </c>
      <c r="M3" s="3"/>
      <c r="N3" s="3"/>
      <c r="O3" s="3"/>
    </row>
    <row r="4" spans="1:15" x14ac:dyDescent="0.2">
      <c r="A4" s="30">
        <v>45954</v>
      </c>
      <c r="B4" s="31">
        <v>0.5625</v>
      </c>
      <c r="C4" s="31">
        <v>0.61458333333333337</v>
      </c>
      <c r="D4" s="32">
        <v>75.000000000000057</v>
      </c>
      <c r="E4" s="33" t="str">
        <v>T1-1</v>
      </c>
      <c r="F4" s="33" t="str">
        <v>West Elk Hockey Association Wolverines T1</v>
      </c>
      <c r="G4" s="33" t="str">
        <v>T1-2</v>
      </c>
      <c r="H4" s="33" t="str">
        <v>KROD Pandas Varsity T1</v>
      </c>
      <c r="I4" s="33" t="str">
        <v>West Elk Hockey Association Wolverines T1 v. KROD Pandas Varsity T1</v>
      </c>
      <c r="J4" s="33" t="str">
        <v>T1</v>
      </c>
      <c r="K4" s="33" t="str">
        <v>Edge - East</v>
      </c>
      <c r="M4" s="3"/>
      <c r="N4" s="3"/>
      <c r="O4" s="3"/>
    </row>
    <row r="5" spans="1:15" x14ac:dyDescent="0.2">
      <c r="A5" s="27">
        <v>45954</v>
      </c>
      <c r="B5" s="28">
        <v>0.58333333333333337</v>
      </c>
      <c r="C5" s="28">
        <v>0.63541666666666663</v>
      </c>
      <c r="D5" s="29">
        <v>74.999999999999886</v>
      </c>
      <c r="E5" s="13" t="str">
        <v>T1-3</v>
      </c>
      <c r="F5" s="13" t="str">
        <v>Vail Mountaineers - HS T1</v>
      </c>
      <c r="G5" s="13" t="str">
        <v>T1-4</v>
      </c>
      <c r="H5" s="13" t="str">
        <v>CPHL Pikes Peak Thunder T1 - Makar</v>
      </c>
      <c r="I5" s="13" t="str">
        <v>Vail Mountaineers - HS T1 v. CPHL Pikes Peak Thunder T1 - Makar</v>
      </c>
      <c r="J5" s="13" t="str">
        <v>T1</v>
      </c>
      <c r="K5" s="13" t="str">
        <v>Edge - West</v>
      </c>
      <c r="M5" s="3"/>
      <c r="N5" s="3"/>
      <c r="O5" s="3"/>
    </row>
    <row r="6" spans="1:15" x14ac:dyDescent="0.2">
      <c r="A6" s="30">
        <v>45954</v>
      </c>
      <c r="B6" s="31">
        <v>0.625</v>
      </c>
      <c r="C6" s="31">
        <v>0.67708333333333337</v>
      </c>
      <c r="D6" s="32">
        <v>75.000000000000057</v>
      </c>
      <c r="E6" s="33" t="str">
        <v>T1-5</v>
      </c>
      <c r="F6" s="33" t="str">
        <v>Foothills Bandits T1</v>
      </c>
      <c r="G6" s="33" t="str">
        <v>T1-6</v>
      </c>
      <c r="H6" s="33" t="str">
        <v>Springs Bighorns T1</v>
      </c>
      <c r="I6" s="33" t="str">
        <v>Foothills Bandits T1 v. Springs Bighorns T1</v>
      </c>
      <c r="J6" s="33" t="str">
        <v>T1</v>
      </c>
      <c r="K6" s="33" t="str">
        <v>Edge - East</v>
      </c>
      <c r="M6" s="3"/>
      <c r="N6" s="3"/>
      <c r="O6" s="3"/>
    </row>
    <row r="7" spans="1:15" x14ac:dyDescent="0.2">
      <c r="A7" s="27">
        <v>45955</v>
      </c>
      <c r="B7" s="28">
        <v>0.30208333333333331</v>
      </c>
      <c r="C7" s="28">
        <v>0.35416666666666669</v>
      </c>
      <c r="D7" s="29">
        <v>75.000000000000057</v>
      </c>
      <c r="E7" s="13" t="str">
        <v>T1-6</v>
      </c>
      <c r="F7" s="13" t="str">
        <v>Springs Bighorns T1</v>
      </c>
      <c r="G7" s="13" t="str">
        <v>T1-4</v>
      </c>
      <c r="H7" s="13" t="str">
        <v>CPHL Pikes Peak Thunder T1 - Makar</v>
      </c>
      <c r="I7" s="13" t="str">
        <v>Springs Bighorns T1 v. CPHL Pikes Peak Thunder T1 - Makar</v>
      </c>
      <c r="J7" s="13" t="str">
        <v>T1</v>
      </c>
      <c r="K7" s="13" t="str">
        <v>Edge - West</v>
      </c>
      <c r="M7" s="3"/>
      <c r="N7" s="3"/>
      <c r="O7" s="3"/>
    </row>
    <row r="8" spans="1:15" x14ac:dyDescent="0.2">
      <c r="A8" s="30">
        <v>45955</v>
      </c>
      <c r="B8" s="31">
        <v>0.5</v>
      </c>
      <c r="C8" s="31">
        <v>0.55208333333333326</v>
      </c>
      <c r="D8" s="32">
        <v>74.999999999999886</v>
      </c>
      <c r="E8" s="33" t="str">
        <v>T1-3</v>
      </c>
      <c r="F8" s="33" t="str">
        <v>Vail Mountaineers - HS T1</v>
      </c>
      <c r="G8" s="33" t="str">
        <v>T1-5</v>
      </c>
      <c r="H8" s="33" t="str">
        <v>Foothills Bandits T1</v>
      </c>
      <c r="I8" s="33" t="str">
        <v>Vail Mountaineers - HS T1 v. Foothills Bandits T1</v>
      </c>
      <c r="J8" s="33" t="str">
        <v>T1</v>
      </c>
      <c r="K8" s="33" t="str">
        <v>Edge - East</v>
      </c>
      <c r="M8" s="3"/>
      <c r="N8" s="3"/>
      <c r="O8" s="3"/>
    </row>
    <row r="9" spans="1:15" x14ac:dyDescent="0.2">
      <c r="A9" s="27">
        <v>45955</v>
      </c>
      <c r="B9" s="28">
        <v>0.5625</v>
      </c>
      <c r="C9" s="28">
        <v>0.61458333333333326</v>
      </c>
      <c r="D9" s="29">
        <v>74.999999999999886</v>
      </c>
      <c r="E9" s="13" t="str">
        <v>T1-1</v>
      </c>
      <c r="F9" s="13" t="str">
        <v>West Elk Hockey Association Wolverines T1</v>
      </c>
      <c r="G9" s="13" t="str">
        <v>T1-4</v>
      </c>
      <c r="H9" s="13" t="str">
        <v>CPHL Pikes Peak Thunder T1 - Makar</v>
      </c>
      <c r="I9" s="13" t="str">
        <v>West Elk Hockey Association Wolverines T1 v. CPHL Pikes Peak Thunder T1 - Makar</v>
      </c>
      <c r="J9" s="13" t="str">
        <v>T1</v>
      </c>
      <c r="K9" s="13" t="str">
        <v>Edge - East</v>
      </c>
      <c r="M9" s="3"/>
      <c r="N9" s="3"/>
      <c r="O9" s="3"/>
    </row>
    <row r="10" spans="1:15" x14ac:dyDescent="0.2">
      <c r="A10" s="30">
        <v>45955</v>
      </c>
      <c r="B10" s="31">
        <v>0.64583333333333337</v>
      </c>
      <c r="C10" s="31">
        <v>0.69791666666666663</v>
      </c>
      <c r="D10" s="32">
        <v>74.999999999999886</v>
      </c>
      <c r="E10" s="33" t="str">
        <v>T1-2</v>
      </c>
      <c r="F10" s="33" t="str">
        <v>KROD Pandas Varsity T1</v>
      </c>
      <c r="G10" s="33" t="str">
        <v>T1-6</v>
      </c>
      <c r="H10" s="33" t="str">
        <v>Springs Bighorns T1</v>
      </c>
      <c r="I10" s="33" t="str">
        <v>KROD Pandas Varsity T1 v. Springs Bighorns T1</v>
      </c>
      <c r="J10" s="33" t="str">
        <v>T1</v>
      </c>
      <c r="K10" s="33" t="str">
        <v>FIA</v>
      </c>
      <c r="M10" s="3"/>
      <c r="N10" s="3"/>
      <c r="O10" s="3"/>
    </row>
    <row r="11" spans="1:15" x14ac:dyDescent="0.2">
      <c r="A11" s="27">
        <v>45956</v>
      </c>
      <c r="B11" s="28">
        <v>0.36458333333333331</v>
      </c>
      <c r="C11" s="28">
        <v>0.41666666666666669</v>
      </c>
      <c r="D11" s="29">
        <v>75.000000000000057</v>
      </c>
      <c r="E11" s="13">
        <v>0</v>
      </c>
      <c r="F11" s="13" t="str">
        <v>T1 - Seed 4</v>
      </c>
      <c r="G11" s="13">
        <v>0</v>
      </c>
      <c r="H11" s="13" t="str">
        <v>T1 - Seed 1</v>
      </c>
      <c r="I11" s="13" t="str">
        <v>T1 - Seed 4 v. T1 - Seed 1</v>
      </c>
      <c r="J11" s="13" t="str">
        <v>T1</v>
      </c>
      <c r="K11" s="13" t="str">
        <v>Edge - East</v>
      </c>
      <c r="M11" s="3"/>
      <c r="N11" s="3"/>
      <c r="O11" s="3"/>
    </row>
    <row r="12" spans="1:15" x14ac:dyDescent="0.2">
      <c r="A12" s="30">
        <v>45956</v>
      </c>
      <c r="B12" s="31">
        <v>0.35416666666666669</v>
      </c>
      <c r="C12" s="31">
        <v>0.40625</v>
      </c>
      <c r="D12" s="32">
        <v>74.999999999999972</v>
      </c>
      <c r="E12" s="33">
        <v>0</v>
      </c>
      <c r="F12" s="33" t="str">
        <v>T1 - Seed 3</v>
      </c>
      <c r="G12" s="33">
        <v>0</v>
      </c>
      <c r="H12" s="33" t="str">
        <v>T1 - Seed 2</v>
      </c>
      <c r="I12" s="33" t="str">
        <v>T1 - Seed 3 v. T1 - Seed 2</v>
      </c>
      <c r="J12" s="33" t="str">
        <v>T1</v>
      </c>
      <c r="K12" s="33" t="str">
        <v>Edge - West</v>
      </c>
      <c r="M12" s="3"/>
      <c r="N12" s="3"/>
      <c r="O12" s="3"/>
    </row>
    <row r="13" spans="1:15" x14ac:dyDescent="0.2">
      <c r="A13" s="27">
        <v>45956</v>
      </c>
      <c r="B13" s="28">
        <v>0.55208333333333337</v>
      </c>
      <c r="C13" s="28">
        <v>0.60416666666666663</v>
      </c>
      <c r="D13" s="29">
        <v>74.999999999999886</v>
      </c>
      <c r="E13" s="13">
        <v>0</v>
      </c>
      <c r="F13" s="13" t="str">
        <v>T1 - Seed 6</v>
      </c>
      <c r="G13" s="13">
        <v>0</v>
      </c>
      <c r="H13" s="13" t="str">
        <v>T1 - Seed 5</v>
      </c>
      <c r="I13" s="13" t="str">
        <v>T1 - Seed 6 v. T1 - Seed 5</v>
      </c>
      <c r="J13" s="13" t="str">
        <v>T1</v>
      </c>
      <c r="K13" s="13" t="str">
        <v>Edge - East</v>
      </c>
      <c r="M13" s="3"/>
      <c r="N13" s="3"/>
      <c r="O13" s="3"/>
    </row>
    <row r="14" spans="1:15" x14ac:dyDescent="0.2">
      <c r="A14" s="30">
        <v>45956</v>
      </c>
      <c r="B14" s="31">
        <v>0.61458333333333337</v>
      </c>
      <c r="C14" s="31">
        <v>0.67708333333333337</v>
      </c>
      <c r="D14" s="32">
        <v>90</v>
      </c>
      <c r="E14" s="33">
        <v>0</v>
      </c>
      <c r="F14" s="33" t="str">
        <v>T1 Championship</v>
      </c>
      <c r="G14" s="33">
        <v>0</v>
      </c>
      <c r="H14" s="33" t="str">
        <v>T1 Championship</v>
      </c>
      <c r="I14" s="33" t="str">
        <v>T1 Championship</v>
      </c>
      <c r="J14" s="33" t="str">
        <v>T1</v>
      </c>
      <c r="K14" s="33" t="str">
        <v>Edge - West</v>
      </c>
      <c r="M14" s="3"/>
      <c r="N14" s="3"/>
      <c r="O14" s="3"/>
    </row>
    <row r="15" spans="1:15" x14ac:dyDescent="0.2">
      <c r="A15" s="6"/>
      <c r="B15" s="1"/>
      <c r="C15" s="1"/>
      <c r="D15" s="2"/>
      <c r="E15" s="3"/>
      <c r="F15" s="3"/>
      <c r="G15" s="3"/>
      <c r="H15" s="3"/>
      <c r="I15" s="3"/>
      <c r="J15" s="3"/>
      <c r="K15" s="3"/>
    </row>
    <row r="17" spans="1:1" ht="16" thickBot="1" x14ac:dyDescent="0.25"/>
    <row r="18" spans="1:1" ht="16" thickBot="1" x14ac:dyDescent="0.25">
      <c r="A18" s="39" t="s">
        <v>110</v>
      </c>
    </row>
    <row r="19" spans="1:1" x14ac:dyDescent="0.2">
      <c r="A19" s="38" t="s">
        <v>9</v>
      </c>
    </row>
    <row r="20" spans="1:1" x14ac:dyDescent="0.2">
      <c r="A20" s="21" t="s">
        <v>73</v>
      </c>
    </row>
    <row r="21" spans="1:1" x14ac:dyDescent="0.2">
      <c r="A21" s="21" t="s">
        <v>81</v>
      </c>
    </row>
    <row r="22" spans="1:1" x14ac:dyDescent="0.2">
      <c r="A22" s="21" t="s">
        <v>95</v>
      </c>
    </row>
    <row r="23" spans="1:1" x14ac:dyDescent="0.2">
      <c r="A23" s="21" t="s">
        <v>98</v>
      </c>
    </row>
    <row r="24" spans="1:1" ht="16" thickBot="1" x14ac:dyDescent="0.25">
      <c r="A24" s="35" t="s">
        <v>99</v>
      </c>
    </row>
  </sheetData>
  <sheetProtection algorithmName="SHA-512" hashValue="DbCsKEar7hNddU50es6GXYM82v6T6SK6OLJa/LfPWMh2kT+Sl996j0NHSOQyZzK6D9eFlcylYNRzCvHza7ReoA==" saltValue="8UG3lhXcyyXCMeHemQQGhw==" spinCount="100000" sheet="1" objects="1" scenarios="1"/>
  <autoFilter ref="A1:K14" xr:uid="{6971AA5E-2907-40C2-A2E8-A10686C2922A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8AF8A-2C58-4D34-9BA6-5D7ADA57DC89}">
  <dimension ref="A1:O47"/>
  <sheetViews>
    <sheetView zoomScaleNormal="100" workbookViewId="0">
      <selection activeCell="I1" sqref="I1"/>
    </sheetView>
  </sheetViews>
  <sheetFormatPr baseColWidth="10" defaultColWidth="8.83203125" defaultRowHeight="15" x14ac:dyDescent="0.2"/>
  <cols>
    <col min="1" max="1" width="39.5" style="8" bestFit="1" customWidth="1"/>
    <col min="2" max="3" width="10.33203125" style="10" bestFit="1" customWidth="1"/>
    <col min="4" max="4" width="13.5" style="12" bestFit="1" customWidth="1"/>
    <col min="5" max="5" width="11.83203125" hidden="1" customWidth="1"/>
    <col min="6" max="6" width="33.33203125" hidden="1" customWidth="1"/>
    <col min="7" max="7" width="11.83203125" hidden="1" customWidth="1"/>
    <col min="8" max="8" width="33.33203125" hidden="1" customWidth="1"/>
    <col min="9" max="9" width="63.83203125" bestFit="1" customWidth="1"/>
    <col min="10" max="10" width="13" style="3" bestFit="1" customWidth="1"/>
    <col min="11" max="11" width="11.5" customWidth="1"/>
  </cols>
  <sheetData>
    <row r="1" spans="1:15" x14ac:dyDescent="0.2">
      <c r="A1" s="5" t="s">
        <v>0</v>
      </c>
      <c r="B1" s="9" t="s">
        <v>1</v>
      </c>
      <c r="C1" s="9" t="s">
        <v>2</v>
      </c>
      <c r="D1" s="11" t="s">
        <v>3</v>
      </c>
      <c r="E1" s="4" t="s">
        <v>13</v>
      </c>
      <c r="F1" s="4" t="s">
        <v>66</v>
      </c>
      <c r="G1" s="4" t="s">
        <v>13</v>
      </c>
      <c r="H1" s="4" t="s">
        <v>67</v>
      </c>
      <c r="I1" s="26" t="s">
        <v>112</v>
      </c>
      <c r="J1" s="4" t="s">
        <v>5</v>
      </c>
      <c r="K1" s="4" t="s">
        <v>4</v>
      </c>
    </row>
    <row r="2" spans="1:15" x14ac:dyDescent="0.2">
      <c r="A2" s="30" cm="1">
        <f t="array" ref="A2:K30">_xlfn._xlws.FILTER(Master!A:K,Master!J:J="T2")</f>
        <v>45953</v>
      </c>
      <c r="B2" s="31">
        <v>0.60416666666666663</v>
      </c>
      <c r="C2" s="31">
        <v>0.65625</v>
      </c>
      <c r="D2" s="32">
        <v>75.000000000000057</v>
      </c>
      <c r="E2" s="33" t="str">
        <v>T2-13</v>
      </c>
      <c r="F2" s="33" t="str">
        <v>Foothills Flyers 16AA T2</v>
      </c>
      <c r="G2" s="33" t="str">
        <v>T2-1</v>
      </c>
      <c r="H2" s="33" t="str">
        <v>Dirty Birds T2</v>
      </c>
      <c r="I2" s="33" t="str">
        <v>Foothills Flyers 16AA T2 v. Dirty Birds T2</v>
      </c>
      <c r="J2" s="33" t="str">
        <v>T2</v>
      </c>
      <c r="K2" s="33" t="str">
        <v>FIA</v>
      </c>
      <c r="M2" s="3"/>
      <c r="N2" s="3"/>
      <c r="O2" s="3"/>
    </row>
    <row r="3" spans="1:15" x14ac:dyDescent="0.2">
      <c r="A3" s="27">
        <v>45953</v>
      </c>
      <c r="B3" s="28">
        <v>0.78125</v>
      </c>
      <c r="C3" s="28">
        <v>0.83333333333333337</v>
      </c>
      <c r="D3" s="29">
        <v>75.000000000000057</v>
      </c>
      <c r="E3" s="13" t="str">
        <v>T2-2</v>
      </c>
      <c r="F3" s="13" t="str">
        <v>KROD Pandas JV T2</v>
      </c>
      <c r="G3" s="13" t="str">
        <v>T2-7</v>
      </c>
      <c r="H3" s="13" t="str">
        <v>Foothills Bandits T2</v>
      </c>
      <c r="I3" s="13" t="str">
        <v>KROD Pandas JV T2 v. Foothills Bandits T2</v>
      </c>
      <c r="J3" s="13" t="str">
        <v>T2</v>
      </c>
      <c r="K3" s="13" t="str">
        <v>FIA</v>
      </c>
      <c r="M3" s="3"/>
      <c r="N3" s="3"/>
      <c r="O3" s="3"/>
    </row>
    <row r="4" spans="1:15" x14ac:dyDescent="0.2">
      <c r="A4" s="30">
        <v>45954</v>
      </c>
      <c r="B4" s="31">
        <v>0.39583333333333331</v>
      </c>
      <c r="C4" s="31">
        <v>0.44791666666666669</v>
      </c>
      <c r="D4" s="32">
        <v>75.000000000000057</v>
      </c>
      <c r="E4" s="33" t="str">
        <v>T2-5</v>
      </c>
      <c r="F4" s="33" t="str">
        <v>Vail Mountaineers - HS - T2</v>
      </c>
      <c r="G4" s="33" t="str">
        <v>T2-6</v>
      </c>
      <c r="H4" s="33" t="str">
        <v>Mustangs Club T2</v>
      </c>
      <c r="I4" s="33" t="str">
        <v>Vail Mountaineers - HS - T2 v. Mustangs Club T2</v>
      </c>
      <c r="J4" s="33" t="str">
        <v>T2</v>
      </c>
      <c r="K4" s="33" t="str">
        <v>Edge - West</v>
      </c>
      <c r="M4" s="3"/>
      <c r="N4" s="3"/>
      <c r="O4" s="3"/>
    </row>
    <row r="5" spans="1:15" x14ac:dyDescent="0.2">
      <c r="A5" s="27">
        <v>45954</v>
      </c>
      <c r="B5" s="28">
        <v>0.4375</v>
      </c>
      <c r="C5" s="28">
        <v>0.48958333333333331</v>
      </c>
      <c r="D5" s="29">
        <v>74.999999999999972</v>
      </c>
      <c r="E5" s="13" t="str">
        <v>T2-7</v>
      </c>
      <c r="F5" s="13" t="str">
        <v>Foothills Bandits T2</v>
      </c>
      <c r="G5" s="13" t="str">
        <v>T2-8</v>
      </c>
      <c r="H5" s="13" t="str">
        <v>Fraser Valley Eagles 18U T2</v>
      </c>
      <c r="I5" s="13" t="str">
        <v>Foothills Bandits T2 v. Fraser Valley Eagles 18U T2</v>
      </c>
      <c r="J5" s="13" t="str">
        <v>T2</v>
      </c>
      <c r="K5" s="13" t="str">
        <v>Edge - East</v>
      </c>
      <c r="M5" s="3"/>
      <c r="N5" s="3"/>
      <c r="O5" s="3"/>
    </row>
    <row r="6" spans="1:15" x14ac:dyDescent="0.2">
      <c r="A6" s="30">
        <v>45954</v>
      </c>
      <c r="B6" s="31">
        <v>0.45833333333333331</v>
      </c>
      <c r="C6" s="31">
        <v>0.51041666666666674</v>
      </c>
      <c r="D6" s="32">
        <v>75.000000000000128</v>
      </c>
      <c r="E6" s="33" t="str">
        <v>T2-3</v>
      </c>
      <c r="F6" s="33" t="str">
        <v>Coyotes Hockey Club T2</v>
      </c>
      <c r="G6" s="33" t="str">
        <v>T2-4</v>
      </c>
      <c r="H6" s="33" t="str">
        <v>Arizona Hockey Union (AHU) T2</v>
      </c>
      <c r="I6" s="33" t="str">
        <v>Coyotes Hockey Club T2 v. Arizona Hockey Union (AHU) T2</v>
      </c>
      <c r="J6" s="33" t="str">
        <v>T2</v>
      </c>
      <c r="K6" s="33" t="str">
        <v>Edge - West</v>
      </c>
      <c r="M6" s="3"/>
      <c r="N6" s="3"/>
      <c r="O6" s="3"/>
    </row>
    <row r="7" spans="1:15" x14ac:dyDescent="0.2">
      <c r="A7" s="27">
        <v>45954</v>
      </c>
      <c r="B7" s="28">
        <v>0.5</v>
      </c>
      <c r="C7" s="28">
        <v>0.55208333333333337</v>
      </c>
      <c r="D7" s="29">
        <v>75.000000000000057</v>
      </c>
      <c r="E7" s="13" t="str">
        <v>T2-11</v>
      </c>
      <c r="F7" s="13" t="str">
        <v>CRHL Lafayette 18U Black T2</v>
      </c>
      <c r="G7" s="13" t="str">
        <v>T2-12</v>
      </c>
      <c r="H7" s="13" t="str">
        <v>Springs Bighorns T2</v>
      </c>
      <c r="I7" s="13" t="str">
        <v>CRHL Lafayette 18U Black T2 v. Springs Bighorns T2</v>
      </c>
      <c r="J7" s="13" t="str">
        <v>T2</v>
      </c>
      <c r="K7" s="13" t="str">
        <v>Edge - East</v>
      </c>
      <c r="M7" s="3"/>
      <c r="N7" s="3"/>
      <c r="O7" s="3"/>
    </row>
    <row r="8" spans="1:15" x14ac:dyDescent="0.2">
      <c r="A8" s="30">
        <v>45954</v>
      </c>
      <c r="B8" s="31">
        <v>0.52083333333333326</v>
      </c>
      <c r="C8" s="31">
        <v>0.57291666666666663</v>
      </c>
      <c r="D8" s="32">
        <v>75.000000000000057</v>
      </c>
      <c r="E8" s="33" t="str">
        <v>T2-9</v>
      </c>
      <c r="F8" s="33" t="str">
        <v>Monument Hockey Club 16U T2</v>
      </c>
      <c r="G8" s="33" t="str">
        <v>T2-10</v>
      </c>
      <c r="H8" s="33" t="str">
        <v>CPHL Pikes Peak Thunder T2 - Makar</v>
      </c>
      <c r="I8" s="33" t="str">
        <v>Monument Hockey Club 16U T2 v. CPHL Pikes Peak Thunder T2 - Makar</v>
      </c>
      <c r="J8" s="33" t="str">
        <v>T2</v>
      </c>
      <c r="K8" s="33" t="str">
        <v>Edge - West</v>
      </c>
      <c r="M8" s="3"/>
      <c r="N8" s="3"/>
      <c r="O8" s="3"/>
    </row>
    <row r="9" spans="1:15" x14ac:dyDescent="0.2">
      <c r="A9" s="27">
        <v>45954</v>
      </c>
      <c r="B9" s="28">
        <v>0.6875</v>
      </c>
      <c r="C9" s="28">
        <v>0.73958333333333337</v>
      </c>
      <c r="D9" s="29">
        <v>75.000000000000057</v>
      </c>
      <c r="E9" s="13" t="str">
        <v>T2-8</v>
      </c>
      <c r="F9" s="13" t="str">
        <v>Fraser Valley Eagles 18U T2</v>
      </c>
      <c r="G9" s="13" t="str">
        <v>T2-4</v>
      </c>
      <c r="H9" s="13" t="str">
        <v>Arizona Hockey Union (AHU) T2</v>
      </c>
      <c r="I9" s="13" t="str">
        <v>Fraser Valley Eagles 18U T2 v. Arizona Hockey Union (AHU) T2</v>
      </c>
      <c r="J9" s="13" t="str">
        <v>T2</v>
      </c>
      <c r="K9" s="13" t="str">
        <v>Edge - East</v>
      </c>
      <c r="M9" s="3"/>
      <c r="N9" s="3"/>
      <c r="O9" s="3"/>
    </row>
    <row r="10" spans="1:15" x14ac:dyDescent="0.2">
      <c r="A10" s="30">
        <v>45954</v>
      </c>
      <c r="B10" s="31">
        <v>0.69791666666666663</v>
      </c>
      <c r="C10" s="31">
        <v>0.75</v>
      </c>
      <c r="D10" s="32">
        <v>75.000000000000057</v>
      </c>
      <c r="E10" s="33" t="str">
        <v>T2-1</v>
      </c>
      <c r="F10" s="33" t="str">
        <v>Dirty Birds T2</v>
      </c>
      <c r="G10" s="33" t="str">
        <v>T2-2</v>
      </c>
      <c r="H10" s="33" t="str">
        <v>KROD Pandas JV T2</v>
      </c>
      <c r="I10" s="33" t="str">
        <v>Dirty Birds T2 v. KROD Pandas JV T2</v>
      </c>
      <c r="J10" s="33" t="str">
        <v>T2</v>
      </c>
      <c r="K10" s="33" t="str">
        <v>Edge - West</v>
      </c>
      <c r="M10" s="3"/>
      <c r="N10" s="3"/>
      <c r="O10" s="3"/>
    </row>
    <row r="11" spans="1:15" x14ac:dyDescent="0.2">
      <c r="A11" s="27">
        <v>45954</v>
      </c>
      <c r="B11" s="28">
        <v>0.75</v>
      </c>
      <c r="C11" s="28">
        <v>0.80208333333333337</v>
      </c>
      <c r="D11" s="29">
        <v>75.000000000000057</v>
      </c>
      <c r="E11" s="13" t="str">
        <v>T2-3</v>
      </c>
      <c r="F11" s="13" t="str">
        <v>Coyotes Hockey Club T2</v>
      </c>
      <c r="G11" s="13" t="str">
        <v>T2-6</v>
      </c>
      <c r="H11" s="13" t="str">
        <v>Mustangs Club T2</v>
      </c>
      <c r="I11" s="13" t="str">
        <v>Coyotes Hockey Club T2 v. Mustangs Club T2</v>
      </c>
      <c r="J11" s="13" t="str">
        <v>T2</v>
      </c>
      <c r="K11" s="13" t="str">
        <v>Edge - East</v>
      </c>
      <c r="M11" s="3"/>
      <c r="N11" s="3"/>
      <c r="O11" s="3"/>
    </row>
    <row r="12" spans="1:15" x14ac:dyDescent="0.2">
      <c r="A12" s="30">
        <v>45954</v>
      </c>
      <c r="B12" s="31">
        <v>0.76041666666666663</v>
      </c>
      <c r="C12" s="31">
        <v>0.8125</v>
      </c>
      <c r="D12" s="32">
        <v>75.000000000000057</v>
      </c>
      <c r="E12" s="33" t="str">
        <v>T2-5</v>
      </c>
      <c r="F12" s="33" t="str">
        <v>Vail Mountaineers - HS - T2</v>
      </c>
      <c r="G12" s="33" t="str">
        <v>T2-11</v>
      </c>
      <c r="H12" s="33" t="str">
        <v>CRHL Lafayette 18U Black T2</v>
      </c>
      <c r="I12" s="33" t="str">
        <v>Vail Mountaineers - HS - T2 v. CRHL Lafayette 18U Black T2</v>
      </c>
      <c r="J12" s="33" t="str">
        <v>T2</v>
      </c>
      <c r="K12" s="33" t="str">
        <v>Edge - West</v>
      </c>
      <c r="M12" s="3"/>
      <c r="N12" s="3"/>
      <c r="O12" s="3"/>
    </row>
    <row r="13" spans="1:15" x14ac:dyDescent="0.2">
      <c r="A13" s="27">
        <v>45954</v>
      </c>
      <c r="B13" s="28">
        <v>0.82291666666666663</v>
      </c>
      <c r="C13" s="28">
        <v>0.875</v>
      </c>
      <c r="D13" s="29">
        <v>75.000000000000057</v>
      </c>
      <c r="E13" s="13" t="str">
        <v>T2-9</v>
      </c>
      <c r="F13" s="13" t="str">
        <v>Monument Hockey Club 16U T2</v>
      </c>
      <c r="G13" s="13" t="str">
        <v>T2-13</v>
      </c>
      <c r="H13" s="13" t="str">
        <v>Foothills Flyers 16AA T2</v>
      </c>
      <c r="I13" s="13" t="str">
        <v>Monument Hockey Club 16U T2 v. Foothills Flyers 16AA T2</v>
      </c>
      <c r="J13" s="13" t="str">
        <v>T2</v>
      </c>
      <c r="K13" s="13" t="str">
        <v>Edge - West</v>
      </c>
      <c r="M13" s="3"/>
      <c r="N13" s="3"/>
      <c r="O13" s="3"/>
    </row>
    <row r="14" spans="1:15" x14ac:dyDescent="0.2">
      <c r="A14" s="30">
        <v>45954</v>
      </c>
      <c r="B14" s="31">
        <v>0.86458333333333337</v>
      </c>
      <c r="C14" s="31">
        <v>0.91666666666666663</v>
      </c>
      <c r="D14" s="32">
        <v>74.999999999999886</v>
      </c>
      <c r="E14" s="33" t="str">
        <v>T2-10</v>
      </c>
      <c r="F14" s="33" t="str">
        <v>CPHL Pikes Peak Thunder T2 - Makar</v>
      </c>
      <c r="G14" s="33" t="str">
        <v>T2-12</v>
      </c>
      <c r="H14" s="33" t="str">
        <v>Springs Bighorns T2</v>
      </c>
      <c r="I14" s="33" t="str">
        <v>CPHL Pikes Peak Thunder T2 - Makar v. Springs Bighorns T2</v>
      </c>
      <c r="J14" s="33" t="str">
        <v>T2</v>
      </c>
      <c r="K14" s="33" t="str">
        <v>Edge - East</v>
      </c>
      <c r="M14" s="3"/>
      <c r="N14" s="3"/>
      <c r="O14" s="3"/>
    </row>
    <row r="15" spans="1:15" x14ac:dyDescent="0.2">
      <c r="A15" s="27">
        <v>45955</v>
      </c>
      <c r="B15" s="28">
        <v>0.3125</v>
      </c>
      <c r="C15" s="28">
        <v>0.36458333333333331</v>
      </c>
      <c r="D15" s="29">
        <v>74.999999999999972</v>
      </c>
      <c r="E15" s="13" t="str">
        <v>T2-5</v>
      </c>
      <c r="F15" s="13" t="str">
        <v>Vail Mountaineers - HS - T2</v>
      </c>
      <c r="G15" s="13" t="str">
        <v>T2-1</v>
      </c>
      <c r="H15" s="13" t="str">
        <v>Dirty Birds T2</v>
      </c>
      <c r="I15" s="13" t="str">
        <v>Vail Mountaineers - HS - T2 v. Dirty Birds T2</v>
      </c>
      <c r="J15" s="13" t="str">
        <v>T2</v>
      </c>
      <c r="K15" s="13" t="str">
        <v>Edge - East</v>
      </c>
      <c r="M15" s="3"/>
      <c r="N15" s="3"/>
      <c r="O15" s="3"/>
    </row>
    <row r="16" spans="1:15" x14ac:dyDescent="0.2">
      <c r="A16" s="30">
        <v>45955</v>
      </c>
      <c r="B16" s="31">
        <v>0.375</v>
      </c>
      <c r="C16" s="31">
        <v>0.42708333333333331</v>
      </c>
      <c r="D16" s="32">
        <v>74.999999999999972</v>
      </c>
      <c r="E16" s="33" t="str">
        <v>T2-4</v>
      </c>
      <c r="F16" s="33" t="str">
        <v>Arizona Hockey Union (AHU) T2</v>
      </c>
      <c r="G16" s="33" t="str">
        <v>T2-2</v>
      </c>
      <c r="H16" s="33" t="str">
        <v>KROD Pandas JV T2</v>
      </c>
      <c r="I16" s="33" t="str">
        <v>Arizona Hockey Union (AHU) T2 v. KROD Pandas JV T2</v>
      </c>
      <c r="J16" s="33" t="str">
        <v>T2</v>
      </c>
      <c r="K16" s="33" t="str">
        <v>Edge - East</v>
      </c>
      <c r="M16" s="3"/>
      <c r="N16" s="3"/>
      <c r="O16" s="3"/>
    </row>
    <row r="17" spans="1:15" x14ac:dyDescent="0.2">
      <c r="A17" s="27">
        <v>45955</v>
      </c>
      <c r="B17" s="28">
        <v>0.42708333333333331</v>
      </c>
      <c r="C17" s="28">
        <v>0.47916666666666669</v>
      </c>
      <c r="D17" s="29">
        <v>75.000000000000057</v>
      </c>
      <c r="E17" s="13" t="str">
        <v>T2-8</v>
      </c>
      <c r="F17" s="13" t="str">
        <v>Fraser Valley Eagles 18U T2</v>
      </c>
      <c r="G17" s="13" t="str">
        <v>T2-10</v>
      </c>
      <c r="H17" s="13" t="str">
        <v>CPHL Pikes Peak Thunder T2 - Makar</v>
      </c>
      <c r="I17" s="13" t="str">
        <v>Fraser Valley Eagles 18U T2 v. CPHL Pikes Peak Thunder T2 - Makar</v>
      </c>
      <c r="J17" s="13" t="str">
        <v>T2</v>
      </c>
      <c r="K17" s="13" t="str">
        <v>Edge - West</v>
      </c>
      <c r="M17" s="3"/>
      <c r="N17" s="3"/>
      <c r="O17" s="3"/>
    </row>
    <row r="18" spans="1:15" x14ac:dyDescent="0.2">
      <c r="A18" s="30">
        <v>45955</v>
      </c>
      <c r="B18" s="31">
        <v>0.4375</v>
      </c>
      <c r="C18" s="31">
        <v>0.48958333333333331</v>
      </c>
      <c r="D18" s="32">
        <v>74.999999999999972</v>
      </c>
      <c r="E18" s="33" t="str">
        <v>T2-6</v>
      </c>
      <c r="F18" s="33" t="str">
        <v>Mustangs Club T2</v>
      </c>
      <c r="G18" s="33" t="str">
        <v>T2-7</v>
      </c>
      <c r="H18" s="33" t="str">
        <v>Foothills Bandits T2</v>
      </c>
      <c r="I18" s="33" t="str">
        <v>Mustangs Club T2 v. Foothills Bandits T2</v>
      </c>
      <c r="J18" s="33" t="str">
        <v>T2</v>
      </c>
      <c r="K18" s="33" t="str">
        <v>Edge - East</v>
      </c>
      <c r="M18" s="3"/>
      <c r="N18" s="3"/>
      <c r="O18" s="3"/>
    </row>
    <row r="19" spans="1:15" x14ac:dyDescent="0.2">
      <c r="A19" s="27">
        <v>45955</v>
      </c>
      <c r="B19" s="28">
        <v>0.48958333333333331</v>
      </c>
      <c r="C19" s="28">
        <v>0.54166666666666663</v>
      </c>
      <c r="D19" s="29">
        <v>74.999999999999972</v>
      </c>
      <c r="E19" s="13" t="str">
        <v>T2-9</v>
      </c>
      <c r="F19" s="13" t="str">
        <v>Monument Hockey Club 16U T2</v>
      </c>
      <c r="G19" s="13" t="str">
        <v>T2-12</v>
      </c>
      <c r="H19" s="13" t="str">
        <v>Springs Bighorns T2</v>
      </c>
      <c r="I19" s="13" t="str">
        <v>Monument Hockey Club 16U T2 v. Springs Bighorns T2</v>
      </c>
      <c r="J19" s="13" t="str">
        <v>T2</v>
      </c>
      <c r="K19" s="13" t="str">
        <v>Edge - West</v>
      </c>
      <c r="M19" s="3"/>
      <c r="N19" s="3"/>
      <c r="O19" s="3"/>
    </row>
    <row r="20" spans="1:15" x14ac:dyDescent="0.2">
      <c r="A20" s="30">
        <v>45955</v>
      </c>
      <c r="B20" s="31">
        <v>0.55208333333333337</v>
      </c>
      <c r="C20" s="31">
        <v>0.60416666666666663</v>
      </c>
      <c r="D20" s="32">
        <v>74.999999999999886</v>
      </c>
      <c r="E20" s="33" t="str">
        <v>T2-11</v>
      </c>
      <c r="F20" s="33" t="str">
        <v>CRHL Lafayette 18U Black T2</v>
      </c>
      <c r="G20" s="33" t="str">
        <v>T2-13</v>
      </c>
      <c r="H20" s="33" t="str">
        <v>Foothills Flyers 16AA T2</v>
      </c>
      <c r="I20" s="33" t="str">
        <v>CRHL Lafayette 18U Black T2 v. Foothills Flyers 16AA T2</v>
      </c>
      <c r="J20" s="33" t="str">
        <v>T2</v>
      </c>
      <c r="K20" s="33" t="str">
        <v>Edge - West</v>
      </c>
      <c r="M20" s="3"/>
      <c r="N20" s="3"/>
      <c r="O20" s="3"/>
    </row>
    <row r="21" spans="1:15" x14ac:dyDescent="0.2">
      <c r="A21" s="27">
        <v>45955</v>
      </c>
      <c r="B21" s="28">
        <v>0.67708333333333337</v>
      </c>
      <c r="C21" s="28">
        <v>0.72916666666666663</v>
      </c>
      <c r="D21" s="29">
        <v>74.999999999999886</v>
      </c>
      <c r="E21" s="13" t="str">
        <v>T2-5</v>
      </c>
      <c r="F21" s="13" t="str">
        <v>Vail Mountaineers - HS - T2</v>
      </c>
      <c r="G21" s="13" t="str">
        <v>T2-3</v>
      </c>
      <c r="H21" s="13" t="str">
        <v>Coyotes Hockey Club T2</v>
      </c>
      <c r="I21" s="13" t="str">
        <v>Vail Mountaineers - HS - T2 v. Coyotes Hockey Club T2</v>
      </c>
      <c r="J21" s="13" t="str">
        <v>T2</v>
      </c>
      <c r="K21" s="13" t="str">
        <v>Edge - East</v>
      </c>
      <c r="M21" s="3"/>
      <c r="N21" s="3"/>
      <c r="O21" s="3"/>
    </row>
    <row r="22" spans="1:15" x14ac:dyDescent="0.2">
      <c r="A22" s="30">
        <v>45955</v>
      </c>
      <c r="B22" s="31">
        <v>0.72916666666666663</v>
      </c>
      <c r="C22" s="31">
        <v>0.78125</v>
      </c>
      <c r="D22" s="32">
        <v>75.000000000000057</v>
      </c>
      <c r="E22" s="33" t="str">
        <v>T2-4</v>
      </c>
      <c r="F22" s="33" t="str">
        <v>Arizona Hockey Union (AHU) T2</v>
      </c>
      <c r="G22" s="33" t="str">
        <v>T2-7</v>
      </c>
      <c r="H22" s="33" t="str">
        <v>Foothills Bandits T2</v>
      </c>
      <c r="I22" s="33" t="str">
        <v>Arizona Hockey Union (AHU) T2 v. Foothills Bandits T2</v>
      </c>
      <c r="J22" s="33" t="str">
        <v>T2</v>
      </c>
      <c r="K22" s="33" t="str">
        <v>Edge - West</v>
      </c>
      <c r="M22" s="3"/>
      <c r="N22" s="3"/>
      <c r="O22" s="3"/>
    </row>
    <row r="23" spans="1:15" x14ac:dyDescent="0.2">
      <c r="A23" s="27">
        <v>45955</v>
      </c>
      <c r="B23" s="28">
        <v>0.73958333333333337</v>
      </c>
      <c r="C23" s="28">
        <v>0.79166666666666663</v>
      </c>
      <c r="D23" s="29">
        <v>74.999999999999886</v>
      </c>
      <c r="E23" s="13" t="str">
        <v>T2-6</v>
      </c>
      <c r="F23" s="13" t="str">
        <v>Mustangs Club T2</v>
      </c>
      <c r="G23" s="13" t="str">
        <v>T2-2</v>
      </c>
      <c r="H23" s="13" t="str">
        <v>KROD Pandas JV T2</v>
      </c>
      <c r="I23" s="13" t="str">
        <v>Mustangs Club T2 v. KROD Pandas JV T2</v>
      </c>
      <c r="J23" s="13" t="str">
        <v>T2</v>
      </c>
      <c r="K23" s="13" t="str">
        <v>Edge - East</v>
      </c>
      <c r="M23" s="3"/>
      <c r="N23" s="3"/>
      <c r="O23" s="3"/>
    </row>
    <row r="24" spans="1:15" x14ac:dyDescent="0.2">
      <c r="A24" s="30">
        <v>45955</v>
      </c>
      <c r="B24" s="31">
        <v>0.79166666666666663</v>
      </c>
      <c r="C24" s="31">
        <v>0.84375</v>
      </c>
      <c r="D24" s="32">
        <v>75.000000000000057</v>
      </c>
      <c r="E24" s="33" t="str">
        <v>T2-11</v>
      </c>
      <c r="F24" s="33" t="str">
        <v>CRHL Lafayette 18U Black T2</v>
      </c>
      <c r="G24" s="33" t="str">
        <v>T2-9</v>
      </c>
      <c r="H24" s="33" t="str">
        <v>Monument Hockey Club 16U T2</v>
      </c>
      <c r="I24" s="33" t="str">
        <v>CRHL Lafayette 18U Black T2 v. Monument Hockey Club 16U T2</v>
      </c>
      <c r="J24" s="33" t="str">
        <v>T2</v>
      </c>
      <c r="K24" s="33" t="str">
        <v>Edge - West</v>
      </c>
      <c r="M24" s="3"/>
      <c r="N24" s="3"/>
      <c r="O24" s="3"/>
    </row>
    <row r="25" spans="1:15" x14ac:dyDescent="0.2">
      <c r="A25" s="27">
        <v>45955</v>
      </c>
      <c r="B25" s="28">
        <v>0.80208333333333337</v>
      </c>
      <c r="C25" s="28">
        <v>0.85416666666666663</v>
      </c>
      <c r="D25" s="29">
        <v>74.999999999999886</v>
      </c>
      <c r="E25" s="13" t="str">
        <v>T2-8</v>
      </c>
      <c r="F25" s="13" t="str">
        <v>Fraser Valley Eagles 18U T2</v>
      </c>
      <c r="G25" s="13" t="str">
        <v>T2-12</v>
      </c>
      <c r="H25" s="13" t="str">
        <v>Springs Bighorns T2</v>
      </c>
      <c r="I25" s="13" t="str">
        <v>Fraser Valley Eagles 18U T2 v. Springs Bighorns T2</v>
      </c>
      <c r="J25" s="13" t="str">
        <v>T2</v>
      </c>
      <c r="K25" s="13" t="str">
        <v>Edge - East</v>
      </c>
      <c r="M25" s="3"/>
      <c r="N25" s="3"/>
      <c r="O25" s="3"/>
    </row>
    <row r="26" spans="1:15" x14ac:dyDescent="0.2">
      <c r="A26" s="30">
        <v>45955</v>
      </c>
      <c r="B26" s="31">
        <v>0.86458333333333337</v>
      </c>
      <c r="C26" s="31">
        <v>0.91666666666666663</v>
      </c>
      <c r="D26" s="32">
        <v>74.999999999999886</v>
      </c>
      <c r="E26" s="33" t="str">
        <v>T2-10</v>
      </c>
      <c r="F26" s="33" t="str">
        <v>CPHL Pikes Peak Thunder T2 - Makar</v>
      </c>
      <c r="G26" s="33" t="str">
        <v>T2-13</v>
      </c>
      <c r="H26" s="33" t="str">
        <v>Foothills Flyers 16AA T2</v>
      </c>
      <c r="I26" s="33" t="str">
        <v>CPHL Pikes Peak Thunder T2 - Makar v. Foothills Flyers 16AA T2</v>
      </c>
      <c r="J26" s="33" t="str">
        <v>T2</v>
      </c>
      <c r="K26" s="33" t="str">
        <v>Edge - East</v>
      </c>
      <c r="M26" s="3"/>
      <c r="N26" s="3"/>
      <c r="O26" s="3"/>
    </row>
    <row r="27" spans="1:15" x14ac:dyDescent="0.2">
      <c r="A27" s="27">
        <v>45955</v>
      </c>
      <c r="B27" s="28">
        <v>0.89583333333333337</v>
      </c>
      <c r="C27" s="28">
        <v>0.94791666666666663</v>
      </c>
      <c r="D27" s="29">
        <v>74.999999999999886</v>
      </c>
      <c r="E27" s="13" t="str">
        <v>T2-1</v>
      </c>
      <c r="F27" s="13" t="str">
        <v>Dirty Birds T2</v>
      </c>
      <c r="G27" s="13" t="str">
        <v>T2-3</v>
      </c>
      <c r="H27" s="13" t="str">
        <v>Coyotes Hockey Club T2</v>
      </c>
      <c r="I27" s="13" t="str">
        <v>Dirty Birds T2 v. Coyotes Hockey Club T2</v>
      </c>
      <c r="J27" s="13" t="str">
        <v>T2</v>
      </c>
      <c r="K27" s="13" t="str">
        <v>FIA</v>
      </c>
      <c r="M27" s="3"/>
      <c r="N27" s="3"/>
      <c r="O27" s="3"/>
    </row>
    <row r="28" spans="1:15" x14ac:dyDescent="0.2">
      <c r="A28" s="30">
        <v>45956</v>
      </c>
      <c r="B28" s="31">
        <v>0.42708333333333331</v>
      </c>
      <c r="C28" s="31">
        <v>0.47916666666666669</v>
      </c>
      <c r="D28" s="32">
        <v>75.000000000000057</v>
      </c>
      <c r="E28" s="33">
        <v>0</v>
      </c>
      <c r="F28" s="33" t="str">
        <v>T2 - Seed 4</v>
      </c>
      <c r="G28" s="33">
        <v>0</v>
      </c>
      <c r="H28" s="33" t="str">
        <v>T2 - Seed 1</v>
      </c>
      <c r="I28" s="33" t="str">
        <v>T2 - Seed 4 v. T2 - Seed 1</v>
      </c>
      <c r="J28" s="33" t="str">
        <v>T2</v>
      </c>
      <c r="K28" s="33" t="str">
        <v>Edge - East</v>
      </c>
      <c r="M28" s="3"/>
      <c r="N28" s="3"/>
      <c r="O28" s="3"/>
    </row>
    <row r="29" spans="1:15" x14ac:dyDescent="0.2">
      <c r="A29" s="27">
        <v>45956</v>
      </c>
      <c r="B29" s="28">
        <v>0.48958333333333331</v>
      </c>
      <c r="C29" s="28">
        <v>0.54166666666666663</v>
      </c>
      <c r="D29" s="29">
        <v>74.999999999999972</v>
      </c>
      <c r="E29" s="13">
        <v>0</v>
      </c>
      <c r="F29" s="13" t="str">
        <v>T2 - Seed 3</v>
      </c>
      <c r="G29" s="13">
        <v>0</v>
      </c>
      <c r="H29" s="13" t="str">
        <v>T2- Seed 2</v>
      </c>
      <c r="I29" s="13" t="str">
        <v>T2 - Seed 3 v. T2- Seed 2</v>
      </c>
      <c r="J29" s="13" t="str">
        <v>T2</v>
      </c>
      <c r="K29" s="13" t="str">
        <v>Edge - East</v>
      </c>
      <c r="M29" s="3"/>
      <c r="N29" s="3"/>
      <c r="O29" s="3"/>
    </row>
    <row r="30" spans="1:15" x14ac:dyDescent="0.2">
      <c r="A30" s="30">
        <v>45956</v>
      </c>
      <c r="B30" s="31">
        <v>0.70833333333333337</v>
      </c>
      <c r="C30" s="31">
        <v>0.77083333333333337</v>
      </c>
      <c r="D30" s="32">
        <v>90</v>
      </c>
      <c r="E30" s="33">
        <v>0</v>
      </c>
      <c r="F30" s="33" t="str">
        <v>T2 Championship</v>
      </c>
      <c r="G30" s="33">
        <v>0</v>
      </c>
      <c r="H30" s="33" t="str">
        <v>T2 Championship</v>
      </c>
      <c r="I30" s="33" t="str">
        <v>T2 Championship</v>
      </c>
      <c r="J30" s="33" t="str">
        <v>T2</v>
      </c>
      <c r="K30" s="33" t="str">
        <v>Edge - West</v>
      </c>
      <c r="M30" s="3"/>
      <c r="N30" s="3"/>
      <c r="O30" s="3"/>
    </row>
    <row r="31" spans="1:15" x14ac:dyDescent="0.2">
      <c r="A31" s="6"/>
      <c r="B31" s="1"/>
      <c r="C31" s="1"/>
      <c r="D31" s="2"/>
      <c r="E31" s="3"/>
      <c r="F31" s="3"/>
      <c r="G31" s="3"/>
      <c r="H31" s="3"/>
      <c r="I31" s="3"/>
      <c r="K31" s="3"/>
    </row>
    <row r="33" spans="1:1" ht="16" thickBot="1" x14ac:dyDescent="0.25"/>
    <row r="34" spans="1:1" ht="16" thickBot="1" x14ac:dyDescent="0.25">
      <c r="A34" s="36" t="s">
        <v>111</v>
      </c>
    </row>
    <row r="35" spans="1:1" x14ac:dyDescent="0.2">
      <c r="A35" s="37" t="s">
        <v>82</v>
      </c>
    </row>
    <row r="36" spans="1:1" x14ac:dyDescent="0.2">
      <c r="A36" s="21" t="s">
        <v>70</v>
      </c>
    </row>
    <row r="37" spans="1:1" x14ac:dyDescent="0.2">
      <c r="A37" s="21" t="s">
        <v>20</v>
      </c>
    </row>
    <row r="38" spans="1:1" x14ac:dyDescent="0.2">
      <c r="A38" s="21" t="s">
        <v>71</v>
      </c>
    </row>
    <row r="39" spans="1:1" x14ac:dyDescent="0.2">
      <c r="A39" s="21" t="s">
        <v>72</v>
      </c>
    </row>
    <row r="40" spans="1:1" x14ac:dyDescent="0.2">
      <c r="A40" s="34" t="s">
        <v>74</v>
      </c>
    </row>
    <row r="41" spans="1:1" x14ac:dyDescent="0.2">
      <c r="A41" s="34" t="s">
        <v>77</v>
      </c>
    </row>
    <row r="42" spans="1:1" x14ac:dyDescent="0.2">
      <c r="A42" s="34" t="s">
        <v>79</v>
      </c>
    </row>
    <row r="43" spans="1:1" x14ac:dyDescent="0.2">
      <c r="A43" s="34" t="s">
        <v>80</v>
      </c>
    </row>
    <row r="44" spans="1:1" x14ac:dyDescent="0.2">
      <c r="A44" s="34" t="s">
        <v>90</v>
      </c>
    </row>
    <row r="45" spans="1:1" x14ac:dyDescent="0.2">
      <c r="A45" s="34" t="s">
        <v>92</v>
      </c>
    </row>
    <row r="46" spans="1:1" x14ac:dyDescent="0.2">
      <c r="A46" s="34" t="s">
        <v>96</v>
      </c>
    </row>
    <row r="47" spans="1:1" ht="16" thickBot="1" x14ac:dyDescent="0.25">
      <c r="A47" s="35" t="s">
        <v>97</v>
      </c>
    </row>
  </sheetData>
  <sheetProtection algorithmName="SHA-512" hashValue="mLguFfDpqQiM8eIxU+84tUsaqCzmxFSbFqPB6xTvV8kc+nTtTwnCNmfWfFdNtbFq4qpvztlU1bhRzxPSuXE10g==" saltValue="it4RzbTR0wULBT6Jx1aKoQ==" spinCount="100000" sheet="1" objects="1" scenarios="1"/>
  <autoFilter ref="A1:K30" xr:uid="{A738AF8A-2C58-4D34-9BA6-5D7ADA57DC89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AFEE-58C2-40D4-BEEC-42097AE65E18}">
  <dimension ref="A1:H35"/>
  <sheetViews>
    <sheetView workbookViewId="0">
      <selection activeCell="B1" sqref="B1"/>
    </sheetView>
  </sheetViews>
  <sheetFormatPr baseColWidth="10" defaultColWidth="8.83203125" defaultRowHeight="15" x14ac:dyDescent="0.2"/>
  <cols>
    <col min="1" max="1" width="9.1640625" style="3"/>
    <col min="2" max="2" width="39.5" bestFit="1" customWidth="1"/>
    <col min="3" max="3" width="9.1640625" style="3"/>
    <col min="7" max="7" width="8.5" style="3" bestFit="1" customWidth="1"/>
    <col min="8" max="8" width="10.5" style="3" bestFit="1" customWidth="1"/>
  </cols>
  <sheetData>
    <row r="1" spans="1:8" x14ac:dyDescent="0.2">
      <c r="A1" s="4" t="s">
        <v>11</v>
      </c>
      <c r="B1" s="4" t="s">
        <v>12</v>
      </c>
      <c r="C1" s="4" t="s">
        <v>5</v>
      </c>
      <c r="G1" s="14" t="s">
        <v>5</v>
      </c>
      <c r="H1" s="15" t="s">
        <v>65</v>
      </c>
    </row>
    <row r="2" spans="1:8" x14ac:dyDescent="0.2">
      <c r="A2" s="3" t="s">
        <v>38</v>
      </c>
      <c r="B2" t="s">
        <v>83</v>
      </c>
      <c r="C2" s="3" t="s">
        <v>33</v>
      </c>
      <c r="G2" s="16" t="s">
        <v>33</v>
      </c>
      <c r="H2" s="17">
        <f>COUNTIF($C$2:$C$35,"10A")</f>
        <v>5</v>
      </c>
    </row>
    <row r="3" spans="1:8" x14ac:dyDescent="0.2">
      <c r="A3" s="3" t="s">
        <v>39</v>
      </c>
      <c r="B3" t="s">
        <v>68</v>
      </c>
      <c r="C3" s="3" t="s">
        <v>33</v>
      </c>
      <c r="G3" s="16" t="s">
        <v>34</v>
      </c>
      <c r="H3" s="17">
        <f>COUNTIF($C$2:$C$35,"12A")</f>
        <v>10</v>
      </c>
    </row>
    <row r="4" spans="1:8" x14ac:dyDescent="0.2">
      <c r="A4" s="3" t="s">
        <v>36</v>
      </c>
      <c r="B4" t="s">
        <v>75</v>
      </c>
      <c r="C4" s="3" t="s">
        <v>33</v>
      </c>
      <c r="G4" s="16" t="s">
        <v>8</v>
      </c>
      <c r="H4" s="17">
        <f>COUNTIF($C$2:$C$35,"T1")</f>
        <v>6</v>
      </c>
    </row>
    <row r="5" spans="1:8" ht="16" thickBot="1" x14ac:dyDescent="0.25">
      <c r="A5" s="3" t="s">
        <v>37</v>
      </c>
      <c r="B5" t="s">
        <v>84</v>
      </c>
      <c r="C5" s="3" t="s">
        <v>33</v>
      </c>
      <c r="G5" s="18" t="s">
        <v>10</v>
      </c>
      <c r="H5" s="19">
        <f>COUNTIF($C$2:$C$35,"T2")</f>
        <v>13</v>
      </c>
    </row>
    <row r="6" spans="1:8" x14ac:dyDescent="0.2">
      <c r="A6" s="3" t="s">
        <v>35</v>
      </c>
      <c r="B6" t="s">
        <v>86</v>
      </c>
      <c r="C6" s="3" t="s">
        <v>33</v>
      </c>
    </row>
    <row r="7" spans="1:8" x14ac:dyDescent="0.2">
      <c r="A7" s="3" t="s">
        <v>43</v>
      </c>
      <c r="B7" t="s">
        <v>69</v>
      </c>
      <c r="C7" s="3" t="s">
        <v>34</v>
      </c>
    </row>
    <row r="8" spans="1:8" x14ac:dyDescent="0.2">
      <c r="A8" s="3" t="s">
        <v>42</v>
      </c>
      <c r="B8" t="s">
        <v>76</v>
      </c>
      <c r="C8" s="3" t="s">
        <v>34</v>
      </c>
    </row>
    <row r="9" spans="1:8" x14ac:dyDescent="0.2">
      <c r="A9" s="3" t="s">
        <v>58</v>
      </c>
      <c r="B9" t="s">
        <v>78</v>
      </c>
      <c r="C9" s="3" t="s">
        <v>34</v>
      </c>
    </row>
    <row r="10" spans="1:8" x14ac:dyDescent="0.2">
      <c r="A10" s="3" t="s">
        <v>57</v>
      </c>
      <c r="B10" t="s">
        <v>85</v>
      </c>
      <c r="C10" s="3" t="s">
        <v>34</v>
      </c>
    </row>
    <row r="11" spans="1:8" x14ac:dyDescent="0.2">
      <c r="A11" s="3" t="s">
        <v>41</v>
      </c>
      <c r="B11" t="s">
        <v>88</v>
      </c>
      <c r="C11" s="3" t="s">
        <v>34</v>
      </c>
    </row>
    <row r="12" spans="1:8" x14ac:dyDescent="0.2">
      <c r="A12" s="3" t="s">
        <v>48</v>
      </c>
      <c r="B12" t="s">
        <v>89</v>
      </c>
      <c r="C12" s="3" t="s">
        <v>34</v>
      </c>
    </row>
    <row r="13" spans="1:8" x14ac:dyDescent="0.2">
      <c r="A13" s="3" t="s">
        <v>46</v>
      </c>
      <c r="B13" t="s">
        <v>87</v>
      </c>
      <c r="C13" s="3" t="s">
        <v>34</v>
      </c>
    </row>
    <row r="14" spans="1:8" x14ac:dyDescent="0.2">
      <c r="A14" s="3" t="s">
        <v>47</v>
      </c>
      <c r="B14" t="s">
        <v>91</v>
      </c>
      <c r="C14" s="3" t="s">
        <v>34</v>
      </c>
    </row>
    <row r="15" spans="1:8" x14ac:dyDescent="0.2">
      <c r="A15" s="3" t="s">
        <v>44</v>
      </c>
      <c r="B15" t="s">
        <v>93</v>
      </c>
      <c r="C15" s="3" t="s">
        <v>34</v>
      </c>
    </row>
    <row r="16" spans="1:8" x14ac:dyDescent="0.2">
      <c r="A16" s="3" t="s">
        <v>45</v>
      </c>
      <c r="B16" t="s">
        <v>94</v>
      </c>
      <c r="C16" s="3" t="s">
        <v>34</v>
      </c>
    </row>
    <row r="17" spans="1:3" x14ac:dyDescent="0.2">
      <c r="A17" s="3" t="s">
        <v>18</v>
      </c>
      <c r="B17" t="s">
        <v>73</v>
      </c>
      <c r="C17" s="3" t="s">
        <v>8</v>
      </c>
    </row>
    <row r="18" spans="1:3" x14ac:dyDescent="0.2">
      <c r="A18" s="3" t="s">
        <v>17</v>
      </c>
      <c r="B18" t="s">
        <v>9</v>
      </c>
      <c r="C18" s="3" t="s">
        <v>8</v>
      </c>
    </row>
    <row r="19" spans="1:3" x14ac:dyDescent="0.2">
      <c r="A19" s="3" t="s">
        <v>15</v>
      </c>
      <c r="B19" t="s">
        <v>81</v>
      </c>
      <c r="C19" s="3" t="s">
        <v>8</v>
      </c>
    </row>
    <row r="20" spans="1:3" x14ac:dyDescent="0.2">
      <c r="A20" s="3" t="s">
        <v>19</v>
      </c>
      <c r="B20" t="s">
        <v>95</v>
      </c>
      <c r="C20" s="3" t="s">
        <v>8</v>
      </c>
    </row>
    <row r="21" spans="1:3" x14ac:dyDescent="0.2">
      <c r="A21" s="3" t="s">
        <v>16</v>
      </c>
      <c r="B21" t="s">
        <v>98</v>
      </c>
      <c r="C21" s="3" t="s">
        <v>8</v>
      </c>
    </row>
    <row r="22" spans="1:3" x14ac:dyDescent="0.2">
      <c r="A22" s="3" t="s">
        <v>14</v>
      </c>
      <c r="B22" t="s">
        <v>99</v>
      </c>
      <c r="C22" s="3" t="s">
        <v>8</v>
      </c>
    </row>
    <row r="23" spans="1:3" x14ac:dyDescent="0.2">
      <c r="A23" s="3" t="s">
        <v>24</v>
      </c>
      <c r="B23" t="s">
        <v>82</v>
      </c>
      <c r="C23" s="3" t="s">
        <v>10</v>
      </c>
    </row>
    <row r="24" spans="1:3" x14ac:dyDescent="0.2">
      <c r="A24" s="3" t="s">
        <v>23</v>
      </c>
      <c r="B24" t="s">
        <v>70</v>
      </c>
      <c r="C24" s="3" t="s">
        <v>10</v>
      </c>
    </row>
    <row r="25" spans="1:3" x14ac:dyDescent="0.2">
      <c r="A25" s="3" t="s">
        <v>30</v>
      </c>
      <c r="B25" t="s">
        <v>20</v>
      </c>
      <c r="C25" s="3" t="s">
        <v>10</v>
      </c>
    </row>
    <row r="26" spans="1:3" x14ac:dyDescent="0.2">
      <c r="A26" s="3" t="s">
        <v>31</v>
      </c>
      <c r="B26" t="s">
        <v>71</v>
      </c>
      <c r="C26" s="3" t="s">
        <v>10</v>
      </c>
    </row>
    <row r="27" spans="1:3" x14ac:dyDescent="0.2">
      <c r="A27" s="3" t="s">
        <v>21</v>
      </c>
      <c r="B27" t="s">
        <v>72</v>
      </c>
      <c r="C27" s="3" t="s">
        <v>10</v>
      </c>
    </row>
    <row r="28" spans="1:3" x14ac:dyDescent="0.2">
      <c r="A28" s="3" t="s">
        <v>27</v>
      </c>
      <c r="B28" t="s">
        <v>74</v>
      </c>
      <c r="C28" s="3" t="s">
        <v>10</v>
      </c>
    </row>
    <row r="29" spans="1:3" x14ac:dyDescent="0.2">
      <c r="A29" s="3" t="s">
        <v>56</v>
      </c>
      <c r="B29" t="s">
        <v>77</v>
      </c>
      <c r="C29" s="3" t="s">
        <v>10</v>
      </c>
    </row>
    <row r="30" spans="1:3" x14ac:dyDescent="0.2">
      <c r="A30" s="3" t="s">
        <v>28</v>
      </c>
      <c r="B30" t="s">
        <v>79</v>
      </c>
      <c r="C30" s="3" t="s">
        <v>10</v>
      </c>
    </row>
    <row r="31" spans="1:3" x14ac:dyDescent="0.2">
      <c r="A31" s="3" t="s">
        <v>22</v>
      </c>
      <c r="B31" t="s">
        <v>80</v>
      </c>
      <c r="C31" s="3" t="s">
        <v>10</v>
      </c>
    </row>
    <row r="32" spans="1:3" x14ac:dyDescent="0.2">
      <c r="A32" s="3" t="s">
        <v>29</v>
      </c>
      <c r="B32" t="s">
        <v>90</v>
      </c>
      <c r="C32" s="3" t="s">
        <v>10</v>
      </c>
    </row>
    <row r="33" spans="1:3" x14ac:dyDescent="0.2">
      <c r="A33" s="3" t="s">
        <v>26</v>
      </c>
      <c r="B33" t="s">
        <v>92</v>
      </c>
      <c r="C33" s="3" t="s">
        <v>10</v>
      </c>
    </row>
    <row r="34" spans="1:3" x14ac:dyDescent="0.2">
      <c r="A34" s="3" t="s">
        <v>32</v>
      </c>
      <c r="B34" t="s">
        <v>96</v>
      </c>
      <c r="C34" s="3" t="s">
        <v>10</v>
      </c>
    </row>
    <row r="35" spans="1:3" x14ac:dyDescent="0.2">
      <c r="A35" s="3" t="s">
        <v>25</v>
      </c>
      <c r="B35" t="s">
        <v>97</v>
      </c>
      <c r="C35" s="3" t="s">
        <v>10</v>
      </c>
    </row>
  </sheetData>
  <sheetProtection algorithmName="SHA-512" hashValue="zaV5HlirjhohwBwXlecD8fyqnl9j2gkyO87sRKjfpZFGBl4cITL4uU0afNcWXmN5o7mjZYzYk3AkFd7990wV8g==" saltValue="B4ONiflekiH6z5Spi4RyUQ==" spinCount="100000" sheet="1" objects="1" scenarios="1"/>
  <autoFilter ref="A1:C35" xr:uid="{594DAFEE-58C2-40D4-BEEC-42097AE65E18}">
    <sortState xmlns:xlrd2="http://schemas.microsoft.com/office/spreadsheetml/2017/richdata2" ref="A2:C35">
      <sortCondition ref="C2:C35"/>
      <sortCondition ref="B2:B35"/>
    </sortState>
  </autoFilter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Master</vt:lpstr>
      <vt:lpstr>10A</vt:lpstr>
      <vt:lpstr>12A</vt:lpstr>
      <vt:lpstr>T1</vt:lpstr>
      <vt:lpstr>T2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Stacy Groves</dc:creator>
  <cp:lastModifiedBy>FHA Tournaments Coordinator</cp:lastModifiedBy>
  <cp:lastPrinted>2025-10-13T19:54:23Z</cp:lastPrinted>
  <dcterms:created xsi:type="dcterms:W3CDTF">2025-09-22T20:29:46Z</dcterms:created>
  <dcterms:modified xsi:type="dcterms:W3CDTF">2025-10-17T21:47:53Z</dcterms:modified>
</cp:coreProperties>
</file>