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jsc7386\Downloads\"/>
    </mc:Choice>
  </mc:AlternateContent>
  <xr:revisionPtr revIDLastSave="0" documentId="13_ncr:1_{DF265B2B-8FC6-488C-AEB5-6101A5CE33A6}" xr6:coauthVersionLast="47" xr6:coauthVersionMax="47" xr10:uidLastSave="{00000000-0000-0000-0000-000000000000}"/>
  <bookViews>
    <workbookView xWindow="-108" yWindow="-108" windowWidth="23256" windowHeight="12456" tabRatio="887" firstSheet="2" activeTab="4" xr2:uid="{35645DF9-E60D-4576-B2D9-BACA1170EC1B}"/>
  </bookViews>
  <sheets>
    <sheet name="Welcome!" sheetId="12" state="hidden" r:id="rId1"/>
    <sheet name="Coordinator Data (Cost, Profit)" sheetId="7" state="hidden" r:id="rId2"/>
    <sheet name="Price List" sheetId="13" r:id="rId3"/>
    <sheet name="Order Sheet For Your Records" sheetId="1" r:id="rId4"/>
    <sheet name="Order Sheet To Be Turned In" sheetId="10" r:id="rId5"/>
  </sheets>
  <definedNames>
    <definedName name="_xlnm.Print_Area" localSheetId="1">'Coordinator Data (Cost, Profit)'!$A$1:$L$28</definedName>
    <definedName name="_xlnm.Print_Area" localSheetId="3">'Order Sheet For Your Records'!$A$2:$V$32</definedName>
    <definedName name="_xlnm.Print_Area" localSheetId="4">'Order Sheet To Be Turned In'!$A$1:$D$29</definedName>
    <definedName name="_xlnm.Print_Area" localSheetId="2">'Price List'!$B$1:$E$21</definedName>
    <definedName name="_xlnm.Print_Titles" localSheetId="3">'Order Sheet For Your Records'!$2:$3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0" l="1"/>
  <c r="B23" i="10"/>
  <c r="U24" i="1" l="1"/>
  <c r="T24" i="1"/>
  <c r="U22" i="1"/>
  <c r="T22" i="1"/>
  <c r="U20" i="1"/>
  <c r="T20" i="1"/>
  <c r="D22" i="10" l="1"/>
  <c r="K20" i="7"/>
  <c r="L20" i="7" s="1"/>
  <c r="F20" i="7"/>
  <c r="J20" i="7"/>
  <c r="D18" i="10"/>
  <c r="D17" i="10"/>
  <c r="K17" i="7"/>
  <c r="L17" i="7"/>
  <c r="K16" i="7"/>
  <c r="L16" i="7" s="1"/>
  <c r="F17" i="7"/>
  <c r="J17" i="7"/>
  <c r="D20" i="10"/>
  <c r="D19" i="10"/>
  <c r="K19" i="7"/>
  <c r="L19" i="7"/>
  <c r="K18" i="7"/>
  <c r="F19" i="7"/>
  <c r="J19" i="7"/>
  <c r="K30" i="1"/>
  <c r="T28" i="1"/>
  <c r="L30" i="1"/>
  <c r="S30" i="1"/>
  <c r="H22" i="7"/>
  <c r="D14" i="10"/>
  <c r="D13" i="10"/>
  <c r="F13" i="7"/>
  <c r="K13" i="7"/>
  <c r="L13" i="7" s="1"/>
  <c r="J13" i="7"/>
  <c r="K21" i="7"/>
  <c r="J21" i="7"/>
  <c r="L21" i="7" s="1"/>
  <c r="F21" i="7"/>
  <c r="F6" i="7"/>
  <c r="F7" i="7"/>
  <c r="F8" i="7"/>
  <c r="F9" i="7"/>
  <c r="F10" i="7"/>
  <c r="F11" i="7"/>
  <c r="F12" i="7"/>
  <c r="F14" i="7"/>
  <c r="F15" i="7"/>
  <c r="F16" i="7"/>
  <c r="F5" i="7"/>
  <c r="D10" i="10"/>
  <c r="D7" i="10"/>
  <c r="D9" i="10"/>
  <c r="D8" i="10"/>
  <c r="N30" i="1"/>
  <c r="P30" i="1"/>
  <c r="J18" i="7"/>
  <c r="L18" i="7" s="1"/>
  <c r="F18" i="7"/>
  <c r="T26" i="1"/>
  <c r="T18" i="1"/>
  <c r="T16" i="1"/>
  <c r="T14" i="1"/>
  <c r="T12" i="1"/>
  <c r="T10" i="1"/>
  <c r="T8" i="1"/>
  <c r="T6" i="1"/>
  <c r="T4" i="1"/>
  <c r="C30" i="1"/>
  <c r="A29" i="10"/>
  <c r="B25" i="10"/>
  <c r="D30" i="1"/>
  <c r="E30" i="1"/>
  <c r="K7" i="7"/>
  <c r="L7" i="7" s="1"/>
  <c r="J7" i="7"/>
  <c r="J22" i="7" s="1"/>
  <c r="F30" i="1"/>
  <c r="K8" i="7"/>
  <c r="L8" i="7" s="1"/>
  <c r="J8" i="7"/>
  <c r="G30" i="1"/>
  <c r="K9" i="7"/>
  <c r="J9" i="7"/>
  <c r="L9" i="7" s="1"/>
  <c r="H30" i="1"/>
  <c r="I30" i="1"/>
  <c r="J30" i="1"/>
  <c r="K12" i="7"/>
  <c r="L12" i="7" s="1"/>
  <c r="J12" i="7"/>
  <c r="J14" i="7"/>
  <c r="M30" i="1"/>
  <c r="J15" i="7"/>
  <c r="D6" i="10"/>
  <c r="D11" i="10"/>
  <c r="D12" i="10"/>
  <c r="D15" i="10"/>
  <c r="D16" i="10"/>
  <c r="U12" i="1"/>
  <c r="K6" i="7"/>
  <c r="J6" i="7"/>
  <c r="L6" i="7"/>
  <c r="J16" i="7"/>
  <c r="K5" i="7"/>
  <c r="L5" i="7" s="1"/>
  <c r="J5" i="7"/>
  <c r="K11" i="7"/>
  <c r="L11" i="7" s="1"/>
  <c r="J11" i="7"/>
  <c r="J10" i="7"/>
  <c r="K10" i="7"/>
  <c r="L10" i="7"/>
  <c r="K15" i="7"/>
  <c r="L15" i="7"/>
  <c r="K14" i="7"/>
  <c r="L14" i="7"/>
  <c r="U16" i="1"/>
  <c r="U26" i="1"/>
  <c r="U14" i="1"/>
  <c r="U6" i="1"/>
  <c r="U18" i="1"/>
  <c r="U8" i="1"/>
  <c r="U10" i="1"/>
  <c r="U28" i="1"/>
  <c r="U4" i="1"/>
  <c r="T30" i="1" l="1"/>
  <c r="U30" i="1"/>
  <c r="L22" i="7"/>
  <c r="K22" i="7"/>
</calcChain>
</file>

<file path=xl/sharedStrings.xml><?xml version="1.0" encoding="utf-8"?>
<sst xmlns="http://schemas.openxmlformats.org/spreadsheetml/2006/main" count="197" uniqueCount="136">
  <si>
    <t>Sausage</t>
  </si>
  <si>
    <t>Pepperoni</t>
  </si>
  <si>
    <t>Description</t>
  </si>
  <si>
    <t>LARGE 12"</t>
  </si>
  <si>
    <t>Total Price</t>
  </si>
  <si>
    <t>Amount Paid</t>
  </si>
  <si>
    <t xml:space="preserve"> Phone Number</t>
  </si>
  <si>
    <t xml:space="preserve"> Customer Name</t>
  </si>
  <si>
    <t xml:space="preserve"> Street Address</t>
  </si>
  <si>
    <t>$</t>
  </si>
  <si>
    <t xml:space="preserve"> Sellers Name</t>
  </si>
  <si>
    <r>
      <rPr>
        <b/>
        <sz val="20"/>
        <rFont val="Wingdings"/>
        <charset val="2"/>
      </rPr>
      <t xml:space="preserve"> </t>
    </r>
    <r>
      <rPr>
        <sz val="20"/>
        <rFont val="Arial"/>
        <family val="2"/>
      </rPr>
      <t xml:space="preserve"> Pizza Prices (each)</t>
    </r>
  </si>
  <si>
    <r>
      <rPr>
        <sz val="14"/>
        <rFont val="Wingdings"/>
        <charset val="2"/>
      </rPr>
      <t></t>
    </r>
    <r>
      <rPr>
        <sz val="14"/>
        <rFont val="Arial"/>
        <family val="2"/>
      </rPr>
      <t xml:space="preserve"> Turn In Date </t>
    </r>
    <r>
      <rPr>
        <sz val="14"/>
        <rFont val="Wingdings"/>
        <charset val="2"/>
      </rPr>
      <t></t>
    </r>
  </si>
  <si>
    <r>
      <t xml:space="preserve">Totals </t>
    </r>
    <r>
      <rPr>
        <sz val="20"/>
        <color indexed="8"/>
        <rFont val="Wingdings"/>
        <charset val="2"/>
      </rPr>
      <t></t>
    </r>
  </si>
  <si>
    <t>Class / Group</t>
  </si>
  <si>
    <t>Large 12"</t>
  </si>
  <si>
    <t>Pizza Mark Up</t>
  </si>
  <si>
    <t>Pizzas Sold</t>
  </si>
  <si>
    <t>Heggies</t>
  </si>
  <si>
    <t>Profit</t>
  </si>
  <si>
    <t>Your Selling Price</t>
  </si>
  <si>
    <t>Gross Sales</t>
  </si>
  <si>
    <t xml:space="preserve">Totals </t>
  </si>
  <si>
    <t xml:space="preserve"> Notes</t>
  </si>
  <si>
    <t xml:space="preserve"> Turn In Date</t>
  </si>
  <si>
    <t xml:space="preserve"> Make Checks Payable to</t>
  </si>
  <si>
    <t xml:space="preserve"> Breakfast Pizza</t>
  </si>
  <si>
    <t xml:space="preserve"> Chicken Alfredo</t>
  </si>
  <si>
    <t xml:space="preserve"> Six Pack</t>
  </si>
  <si>
    <t xml:space="preserve"> Deluxe Combo</t>
  </si>
  <si>
    <t xml:space="preserve"> Inferno</t>
  </si>
  <si>
    <t xml:space="preserve"> Sausage &amp; Mushroom</t>
  </si>
  <si>
    <t xml:space="preserve"> Sausage &amp; Pepperoni</t>
  </si>
  <si>
    <t xml:space="preserve"> Double Cheese</t>
  </si>
  <si>
    <t xml:space="preserve"> Pepperoni</t>
  </si>
  <si>
    <t xml:space="preserve"> Sausage</t>
  </si>
  <si>
    <t>Price per Pizza</t>
  </si>
  <si>
    <t>Total</t>
  </si>
  <si>
    <t>Please make all checks payable to:</t>
  </si>
  <si>
    <t>Thank You for your support!</t>
  </si>
  <si>
    <r>
      <rPr>
        <b/>
        <sz val="16"/>
        <rFont val="Arial"/>
        <family val="2"/>
      </rPr>
      <t>Breakfast Pizza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Country Sausage, Bacon, Scrambled Eggs, Green Onions, 
Cheddar &amp; Mozzarella Cheeses with Country Gravy</t>
    </r>
  </si>
  <si>
    <t>Number of
Pizzas Ordered</t>
  </si>
  <si>
    <t>Contact Information:</t>
  </si>
  <si>
    <t>Phone Number</t>
  </si>
  <si>
    <t>Organization/School</t>
  </si>
  <si>
    <t>Contact Person</t>
  </si>
  <si>
    <t>Total Sale</t>
  </si>
  <si>
    <t>Total Pizzas</t>
  </si>
  <si>
    <t>Total Number of
Pizzas Ordered</t>
  </si>
  <si>
    <t>Great pizza.  Great Cause.</t>
  </si>
  <si>
    <t>Final Sale Amounts</t>
  </si>
  <si>
    <t>Difference</t>
  </si>
  <si>
    <t>Prices will auto fill in sell sheets when entered above.</t>
  </si>
  <si>
    <t>Name will auto fill in sell sheetswhen filled in to the left.</t>
  </si>
  <si>
    <t>Date will auto fill in sell sheetswhen filled in to the left.</t>
  </si>
  <si>
    <t>Your
Totals</t>
  </si>
  <si>
    <t>Heggies
Price</t>
  </si>
  <si>
    <t>Dear Fundraising Coordinator,</t>
  </si>
  <si>
    <t>We have tried to make our sales sheets a little bit easier by making a couple of changes:</t>
  </si>
  <si>
    <t>We have added a coordinator tab.</t>
  </si>
  <si>
    <t>•</t>
  </si>
  <si>
    <t>This tab also makes calculating your profit a little easier.</t>
  </si>
  <si>
    <t>You’ll want to hide this tab before sending it along to your group, as having the cost and</t>
  </si>
  <si>
    <t xml:space="preserve"> the sales price can get a little confusing!</t>
  </si>
  <si>
    <t>We have added an order form to go along with the sell sheet.</t>
  </si>
  <si>
    <t xml:space="preserve">Please feel free to use (or not use) the attached sheets in any combination that makes your </t>
  </si>
  <si>
    <t xml:space="preserve"> job a little easier!!</t>
  </si>
  <si>
    <t xml:space="preserve">Thanks for choosing Heggies! Please let us know if you have any questions/concerns along </t>
  </si>
  <si>
    <t>the way.</t>
  </si>
  <si>
    <t>This tab has your cost built in and allows you to easily fill out your pricing.  It will then populate</t>
  </si>
  <si>
    <t>the rest of the document.</t>
  </si>
  <si>
    <t xml:space="preserve">We know that every group is different and every group collects orders differently.  Hopefully </t>
  </si>
  <si>
    <t>having both types of forms will help make your life a little easier.</t>
  </si>
  <si>
    <r>
      <rPr>
        <b/>
        <sz val="16"/>
        <rFont val="Arial"/>
        <family val="2"/>
      </rPr>
      <t>Pepperoni</t>
    </r>
    <r>
      <rPr>
        <sz val="11"/>
        <rFont val="Arial"/>
        <family val="2"/>
      </rPr>
      <t xml:space="preserve">
Covered from edge to edge with pepperoni and mozzarella cheese.</t>
    </r>
  </si>
  <si>
    <r>
      <rPr>
        <b/>
        <sz val="16"/>
        <rFont val="Arial"/>
        <family val="2"/>
      </rPr>
      <t>Sausage and Pepperoni</t>
    </r>
    <r>
      <rPr>
        <sz val="11"/>
        <rFont val="Arial"/>
        <family val="2"/>
      </rPr>
      <t xml:space="preserve">
Featuring sausage, pepperoni and mozzarella cheese.</t>
    </r>
  </si>
  <si>
    <r>
      <rPr>
        <b/>
        <sz val="16"/>
        <rFont val="Arial"/>
        <family val="2"/>
      </rPr>
      <t>Six Pack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Made with 4 meats and 2 cheeses. Loaded with sausage, pepperoni, Canadian bacon, bacon, cheddar and mozzarella.</t>
    </r>
  </si>
  <si>
    <r>
      <rPr>
        <b/>
        <sz val="16"/>
        <rFont val="Arial"/>
        <family val="2"/>
      </rPr>
      <t>Chicken Alfredo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Made with garlic chicken, creamy alfredo sauce and mozzarella cheese on a thick, seasoned, hand-stretched crust.</t>
    </r>
  </si>
  <si>
    <r>
      <rPr>
        <b/>
        <sz val="16"/>
        <rFont val="Arial"/>
        <family val="2"/>
      </rPr>
      <t>Sausage</t>
    </r>
    <r>
      <rPr>
        <sz val="11"/>
        <rFont val="Arial"/>
        <family val="2"/>
      </rPr>
      <t xml:space="preserve">
Made with sausage and mozzarella cheese.</t>
    </r>
  </si>
  <si>
    <r>
      <rPr>
        <b/>
        <i/>
        <sz val="10"/>
        <rFont val="Arial"/>
        <family val="2"/>
      </rPr>
      <t xml:space="preserve">Coordinator Data - Hide before sending along!
</t>
    </r>
    <r>
      <rPr>
        <b/>
        <i/>
        <sz val="10"/>
        <color indexed="10"/>
        <rFont val="Arial"/>
        <family val="2"/>
      </rPr>
      <t>Fill out blue shaded boxes to populate sell sheets.
Fill out pink shaded boxes after pizza numbers are determined for fundraised sales.</t>
    </r>
  </si>
  <si>
    <r>
      <rPr>
        <b/>
        <sz val="14"/>
        <rFont val="Arial"/>
        <family val="2"/>
      </rPr>
      <t>Deluxe Combo</t>
    </r>
  </si>
  <si>
    <r>
      <rPr>
        <b/>
        <sz val="14"/>
        <rFont val="Arial"/>
        <family val="2"/>
      </rPr>
      <t>Chicken Alfredo</t>
    </r>
  </si>
  <si>
    <r>
      <rPr>
        <b/>
        <sz val="14"/>
        <rFont val="Arial"/>
        <family val="2"/>
      </rPr>
      <t>Breakfast Pizza</t>
    </r>
  </si>
  <si>
    <r>
      <rPr>
        <b/>
        <sz val="14"/>
        <rFont val="Arial"/>
        <family val="2"/>
      </rPr>
      <t>Double Cheese</t>
    </r>
  </si>
  <si>
    <t>Cauliflower Crust Sausage &amp; Pepperoni</t>
  </si>
  <si>
    <r>
      <rPr>
        <b/>
        <sz val="16"/>
        <rFont val="Arial"/>
        <family val="2"/>
      </rPr>
      <t>Double Cheese</t>
    </r>
    <r>
      <rPr>
        <sz val="11"/>
        <rFont val="Arial"/>
        <family val="2"/>
      </rPr>
      <t xml:space="preserve">
The ultimate cheese-lover's pizza, topped with cheddar and mozzarella.</t>
    </r>
  </si>
  <si>
    <t>El Jefe</t>
  </si>
  <si>
    <r>
      <rPr>
        <b/>
        <sz val="16"/>
        <rFont val="Arial"/>
        <family val="2"/>
      </rPr>
      <t>Sausage and Mushroom</t>
    </r>
    <r>
      <rPr>
        <sz val="11"/>
        <rFont val="Arial"/>
        <family val="2"/>
      </rPr>
      <t xml:space="preserve">
Loaded up with sausage, mushrooms and mozzarella cheese.</t>
    </r>
  </si>
  <si>
    <t>BCB</t>
  </si>
  <si>
    <t>Six Pack</t>
  </si>
  <si>
    <r>
      <rPr>
        <b/>
        <sz val="16"/>
        <rFont val="Arial"/>
        <family val="2"/>
      </rPr>
      <t xml:space="preserve">BCB </t>
    </r>
    <r>
      <rPr>
        <b/>
        <sz val="1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</rPr>
      <t>A Bacon Cheese Burger pizza topped with Beef, Cheese, &amp; Bacon.</t>
    </r>
  </si>
  <si>
    <t>Cauliflower Crust Margherita</t>
  </si>
  <si>
    <r>
      <rPr>
        <b/>
        <sz val="16"/>
        <rFont val="Arial"/>
        <family val="2"/>
      </rPr>
      <t>Inferno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For those who like it spicy, a combo of sausage, pepperoni, mozzarella and just enough jalapeños to keep things interesting.</t>
    </r>
  </si>
  <si>
    <t>Cauliflower Crust Chicken Alfredo</t>
  </si>
  <si>
    <r>
      <t xml:space="preserve">Cauliflower Crust Sausage &amp; Pepperoni
</t>
    </r>
    <r>
      <rPr>
        <sz val="11"/>
        <rFont val="Arial"/>
        <family val="2"/>
      </rPr>
      <t>Cauliflower crust pizza topped with sausage, pepperoni and mozzarella cheese</t>
    </r>
  </si>
  <si>
    <r>
      <rPr>
        <b/>
        <sz val="16"/>
        <rFont val="Arial"/>
        <family val="2"/>
      </rPr>
      <t>El Jefe</t>
    </r>
    <r>
      <rPr>
        <sz val="11"/>
        <rFont val="Arial"/>
        <family val="2"/>
      </rPr>
      <t xml:space="preserve">
A Mexican style pizza topped with Chorizo, Jalapenos, Black Olives, Green Onions, Mozarella, and Cheddar Cheese</t>
    </r>
  </si>
  <si>
    <t>Italian Beef</t>
  </si>
  <si>
    <t>Cauliflower Crust Uncured Pepperoni</t>
  </si>
  <si>
    <r>
      <t xml:space="preserve">Cauliflower Crust Uncured Pepperoni     </t>
    </r>
    <r>
      <rPr>
        <sz val="11"/>
        <rFont val="Arial"/>
        <family val="2"/>
      </rPr>
      <t>Cauliflower crust pizza topped with sauce, uncured pepperoni and mozzarella cheese</t>
    </r>
  </si>
  <si>
    <t>BGFA</t>
  </si>
  <si>
    <t xml:space="preserve"> Turn In Date: 4/3/2026</t>
  </si>
  <si>
    <t>Buffalo Girls Fastpitch Association</t>
  </si>
  <si>
    <t xml:space="preserve">Player Name:  </t>
  </si>
  <si>
    <t xml:space="preserve">Parent Name:  </t>
  </si>
  <si>
    <t xml:space="preserve">Team:  </t>
  </si>
  <si>
    <t>TURN THIS SHEET IN TO A BOARD MEMBER BY FRIDAY, APRIL 3</t>
  </si>
  <si>
    <t>KEEP THIS SHEET FOR YOUR RECORDS</t>
  </si>
  <si>
    <t>HEGGIES PIZZA</t>
  </si>
  <si>
    <r>
      <t xml:space="preserve">Cauliflower Crust Margherita 
</t>
    </r>
    <r>
      <rPr>
        <sz val="11"/>
        <rFont val="Arial"/>
        <family val="2"/>
      </rPr>
      <t>Cauliflower crust pizza topped with tomato, basil, garlic and sliced mozarella cheese</t>
    </r>
  </si>
  <si>
    <r>
      <t xml:space="preserve">Cauliflower Crust Chicken Alfredo 
</t>
    </r>
    <r>
      <rPr>
        <sz val="11"/>
        <rFont val="Arial"/>
        <family val="2"/>
      </rPr>
      <t>Cauliflower crust pizza topped with white chicken, alfredo sauce and mozzarella cheese</t>
    </r>
  </si>
  <si>
    <r>
      <t xml:space="preserve">Italian Beef
</t>
    </r>
    <r>
      <rPr>
        <sz val="11"/>
        <rFont val="Arial"/>
        <family val="2"/>
      </rPr>
      <t>Sliced Beef, Giariniera, Sweety Drop Peppers and a Blend of Mozarella and Provolone Cheeses</t>
    </r>
  </si>
  <si>
    <t>Inferno</t>
  </si>
  <si>
    <t>Sausage &amp; Pepperoni</t>
  </si>
  <si>
    <t>Sausage &amp; Mushroom</t>
  </si>
  <si>
    <r>
      <rPr>
        <b/>
        <sz val="16"/>
        <rFont val="Arial"/>
        <family val="2"/>
      </rPr>
      <t>Deluxe Combo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Sausage, pepperoni, onions, mushrooms and the freshest diced green peppers. Topped with plenty of mozzarella cheese.</t>
    </r>
  </si>
  <si>
    <t>All pizzas are approximately 12"</t>
  </si>
  <si>
    <t>Mark Boeckers</t>
  </si>
  <si>
    <t>763-402-2503</t>
  </si>
  <si>
    <r>
      <t xml:space="preserve">Description </t>
    </r>
    <r>
      <rPr>
        <sz val="11"/>
        <rFont val="Arial"/>
        <family val="2"/>
      </rPr>
      <t>(approx. 12" pizza)</t>
    </r>
  </si>
  <si>
    <t>Large Price</t>
  </si>
  <si>
    <r>
      <rPr>
        <b/>
        <sz val="16"/>
        <rFont val="Arial"/>
        <family val="2"/>
      </rPr>
      <t xml:space="preserve">Double Cheese
</t>
    </r>
    <r>
      <rPr>
        <sz val="11"/>
        <rFont val="Arial"/>
        <family val="2"/>
      </rPr>
      <t>The ultimate cheese-lover's pizza, topped with cheddar &amp; mozzarella.</t>
    </r>
  </si>
  <si>
    <r>
      <t xml:space="preserve">Sausage
</t>
    </r>
    <r>
      <rPr>
        <sz val="11"/>
        <rFont val="Arial"/>
        <family val="2"/>
      </rPr>
      <t>Made with sausage &amp; mozarella cheese.</t>
    </r>
  </si>
  <si>
    <r>
      <rPr>
        <b/>
        <sz val="16"/>
        <rFont val="Arial"/>
        <family val="2"/>
      </rPr>
      <t>Pepperoni</t>
    </r>
    <r>
      <rPr>
        <sz val="11"/>
        <rFont val="Arial"/>
        <family val="2"/>
      </rPr>
      <t xml:space="preserve">
Covered from edge to edge with pepperoni &amp; mozzarella cheese.</t>
    </r>
  </si>
  <si>
    <r>
      <rPr>
        <b/>
        <sz val="16"/>
        <rFont val="Arial"/>
        <family val="2"/>
      </rPr>
      <t>Sausage and Pepperoni</t>
    </r>
    <r>
      <rPr>
        <sz val="11"/>
        <rFont val="Arial"/>
        <family val="2"/>
      </rPr>
      <t xml:space="preserve">
Featuring sausage, pepperoni &amp; mozzarella cheese.</t>
    </r>
  </si>
  <si>
    <r>
      <t xml:space="preserve">Sausage &amp; Mushroom
</t>
    </r>
    <r>
      <rPr>
        <sz val="11"/>
        <rFont val="Arial"/>
        <family val="2"/>
      </rPr>
      <t>Loaded up with sausage, mushrooms &amp; mozzarella cheese.</t>
    </r>
  </si>
  <si>
    <r>
      <rPr>
        <b/>
        <sz val="16"/>
        <rFont val="Arial"/>
        <family val="2"/>
      </rPr>
      <t>Inferno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For those who like it spicy, a combo of sausage, pepperoni, mozzarella &amp; just enough jalapeños to keep things interesting.</t>
    </r>
  </si>
  <si>
    <r>
      <rPr>
        <b/>
        <sz val="16"/>
        <rFont val="Arial"/>
        <family val="2"/>
      </rPr>
      <t>Deluxe Combination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Made with sausage, pepperoni, onions, mushrooms &amp; the freshest diced green peppers. Topped with plenty of mozzarella cheese.</t>
    </r>
  </si>
  <si>
    <r>
      <rPr>
        <b/>
        <sz val="16"/>
        <rFont val="Arial"/>
        <family val="2"/>
      </rPr>
      <t>Six Pack</t>
    </r>
    <r>
      <rPr>
        <sz val="11"/>
        <rFont val="Arial"/>
        <family val="2"/>
      </rPr>
      <t xml:space="preserve">
Made with 4 meats &amp; 2 cheeses. Loaded with sausage, pepperoni, canadian bacon, bacon, cheddar &amp; mozzarella.</t>
    </r>
  </si>
  <si>
    <r>
      <rPr>
        <b/>
        <sz val="16"/>
        <rFont val="Arial"/>
        <family val="2"/>
      </rPr>
      <t>BCB</t>
    </r>
    <r>
      <rPr>
        <b/>
        <sz val="18"/>
        <rFont val="Arial"/>
        <family val="2"/>
      </rPr>
      <t xml:space="preserve">
 </t>
    </r>
    <r>
      <rPr>
        <sz val="11"/>
        <rFont val="Arial"/>
        <family val="2"/>
      </rPr>
      <t>A Bacon Cheese Burger pizza topped with beef, cheese &amp; bacon.</t>
    </r>
  </si>
  <si>
    <r>
      <rPr>
        <b/>
        <sz val="16"/>
        <rFont val="Arial"/>
        <family val="2"/>
      </rPr>
      <t>Chicken Alfredo</t>
    </r>
    <r>
      <rPr>
        <sz val="11"/>
        <rFont val="Arial"/>
        <family val="2"/>
      </rPr>
      <t xml:space="preserve">
Made with garlic chicken, creamy alfredo sauce &amp; mozzarella cheese on a thick, seasoned, hand-stretched crust.</t>
    </r>
  </si>
  <si>
    <r>
      <rPr>
        <b/>
        <sz val="16"/>
        <rFont val="Arial"/>
        <family val="2"/>
      </rPr>
      <t>Breakfast Pizza</t>
    </r>
    <r>
      <rPr>
        <sz val="11"/>
        <rFont val="Arial"/>
        <family val="2"/>
      </rPr>
      <t xml:space="preserve">
Made with country sausage, bacon, scrambled eggs, green onions, cheddar, mozzarella &amp; country gravy.</t>
    </r>
  </si>
  <si>
    <r>
      <rPr>
        <b/>
        <sz val="16"/>
        <rFont val="Arial"/>
        <family val="2"/>
      </rPr>
      <t xml:space="preserve">El Jefe    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A Mexican style pizza topped with chorizo, jalapenos, black olives, green onions, mozzarella &amp; cheddar cheeses.</t>
    </r>
  </si>
  <si>
    <r>
      <rPr>
        <b/>
        <sz val="16"/>
        <rFont val="Arial"/>
        <family val="2"/>
      </rPr>
      <t>Italian Beef</t>
    </r>
    <r>
      <rPr>
        <sz val="10"/>
        <rFont val="Arial"/>
        <family val="2"/>
      </rPr>
      <t xml:space="preserve">   
</t>
    </r>
    <r>
      <rPr>
        <sz val="11"/>
        <rFont val="Arial"/>
        <family val="2"/>
      </rPr>
      <t>Sliced beef, giardiniera, sweety drop peppers &amp; a blend of mozarella &amp; provolone cheese</t>
    </r>
    <r>
      <rPr>
        <sz val="10"/>
        <rFont val="Arial"/>
        <family val="2"/>
      </rPr>
      <t>.</t>
    </r>
  </si>
  <si>
    <r>
      <rPr>
        <b/>
        <sz val="16"/>
        <rFont val="Arial"/>
        <family val="2"/>
      </rPr>
      <t>Cauliflower Crust Sausage &amp; Pepperoni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Cauliflower crust topped with sausage, pepperoni &amp; mozzarella cheese.</t>
    </r>
  </si>
  <si>
    <r>
      <rPr>
        <b/>
        <sz val="16"/>
        <rFont val="Arial"/>
        <family val="2"/>
      </rPr>
      <t>Cauliflower Crust Margherita</t>
    </r>
    <r>
      <rPr>
        <b/>
        <sz val="18"/>
        <rFont val="Arial"/>
        <family val="2"/>
      </rPr>
      <t xml:space="preserve">
</t>
    </r>
    <r>
      <rPr>
        <sz val="11"/>
        <rFont val="Arial"/>
        <family val="2"/>
      </rPr>
      <t>Cauliflower crust topped with tomato, basil, garlic &amp; sliced mozzarella cheese.</t>
    </r>
  </si>
  <si>
    <r>
      <rPr>
        <b/>
        <sz val="16"/>
        <rFont val="Arial"/>
        <family val="2"/>
      </rPr>
      <t xml:space="preserve">Cauliflower Crust Chicken Alfredo  </t>
    </r>
    <r>
      <rPr>
        <b/>
        <sz val="1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</rPr>
      <t>Cauliflower crust topped with white chicken, alfredo sauce &amp; mozarella cheese</t>
    </r>
    <r>
      <rPr>
        <sz val="18"/>
        <rFont val="Arial"/>
        <family val="2"/>
      </rPr>
      <t>.</t>
    </r>
  </si>
  <si>
    <r>
      <rPr>
        <b/>
        <sz val="16"/>
        <rFont val="Arial"/>
        <family val="2"/>
      </rPr>
      <t xml:space="preserve">Cauliflower Crust Uncured Pepperoni   </t>
    </r>
    <r>
      <rPr>
        <b/>
        <sz val="1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</rPr>
      <t>Cauliflower crust topped with sauce, uncured pepperoni, &amp; mozzarella cheese.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</si>
</sst>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36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20"/>
      <name val="Wingdings"/>
      <charset val="2"/>
    </font>
    <font>
      <sz val="20"/>
      <color indexed="8"/>
      <name val="Wingdings"/>
      <charset val="2"/>
    </font>
    <font>
      <sz val="14"/>
      <name val="Arial"/>
      <family val="2"/>
    </font>
    <font>
      <sz val="14"/>
      <name val="Wingdings"/>
      <charset val="2"/>
    </font>
    <font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2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8"/>
      <name val="Arial"/>
      <family val="2"/>
    </font>
    <font>
      <b/>
      <sz val="20"/>
      <name val="Arial"/>
      <family val="2"/>
    </font>
    <font>
      <b/>
      <i/>
      <sz val="10"/>
      <color indexed="10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  <font>
      <sz val="11"/>
      <color rgb="FFFF0000"/>
      <name val="Calibri"/>
      <family val="2"/>
      <scheme val="minor"/>
    </font>
    <font>
      <sz val="10"/>
      <color theme="0" tint="-0.34998626667073579"/>
      <name val="Arial"/>
      <family val="2"/>
    </font>
    <font>
      <b/>
      <sz val="14"/>
      <color rgb="FFFF0000"/>
      <name val="Calibri"/>
      <family val="2"/>
      <scheme val="minor"/>
    </font>
    <font>
      <sz val="20"/>
      <color theme="1"/>
      <name val="Arial"/>
      <family val="2"/>
    </font>
    <font>
      <b/>
      <i/>
      <sz val="12"/>
      <color theme="0"/>
      <name val="Arial"/>
      <family val="2"/>
    </font>
    <font>
      <sz val="20"/>
      <color theme="0" tint="-0.34998626667073579"/>
      <name val="Arial"/>
      <family val="2"/>
    </font>
    <font>
      <b/>
      <sz val="36"/>
      <color theme="9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E8CE5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/>
    <xf numFmtId="0" fontId="17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64" fontId="15" fillId="2" borderId="2" xfId="0" applyNumberFormat="1" applyFont="1" applyFill="1" applyBorder="1" applyAlignment="1">
      <alignment vertical="center" wrapText="1"/>
    </xf>
    <xf numFmtId="164" fontId="15" fillId="3" borderId="2" xfId="0" applyNumberFormat="1" applyFon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1" fontId="0" fillId="2" borderId="5" xfId="0" applyNumberFormat="1" applyFill="1" applyBorder="1" applyAlignment="1">
      <alignment vertical="center" wrapText="1"/>
    </xf>
    <xf numFmtId="164" fontId="0" fillId="2" borderId="5" xfId="0" applyNumberForma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164" fontId="15" fillId="3" borderId="6" xfId="0" applyNumberFormat="1" applyFont="1" applyFill="1" applyBorder="1" applyAlignment="1">
      <alignment vertical="center" wrapText="1"/>
    </xf>
    <xf numFmtId="164" fontId="0" fillId="2" borderId="6" xfId="0" applyNumberForma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5" fillId="2" borderId="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" fontId="21" fillId="2" borderId="6" xfId="0" applyNumberFormat="1" applyFont="1" applyFill="1" applyBorder="1" applyAlignment="1">
      <alignment horizontal="center" vertical="center"/>
    </xf>
    <xf numFmtId="164" fontId="21" fillId="2" borderId="6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28" fillId="0" borderId="9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13" fillId="4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 vertical="center" textRotation="90" wrapText="1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9" fillId="2" borderId="13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7" fillId="2" borderId="13" xfId="1" applyFill="1" applyBorder="1" applyAlignment="1">
      <alignment vertical="center" wrapText="1"/>
    </xf>
    <xf numFmtId="0" fontId="4" fillId="2" borderId="13" xfId="0" applyFont="1" applyFill="1" applyBorder="1" applyAlignment="1">
      <alignment horizontal="right" vertical="center" wrapText="1"/>
    </xf>
    <xf numFmtId="49" fontId="0" fillId="4" borderId="15" xfId="0" applyNumberFormat="1" applyFill="1" applyBorder="1" applyAlignment="1">
      <alignment vertical="center"/>
    </xf>
    <xf numFmtId="49" fontId="0" fillId="4" borderId="12" xfId="0" applyNumberFormat="1" applyFill="1" applyBorder="1" applyAlignment="1">
      <alignment vertical="center"/>
    </xf>
    <xf numFmtId="164" fontId="0" fillId="2" borderId="0" xfId="0" applyNumberFormat="1" applyFill="1" applyAlignment="1">
      <alignment vertical="center" wrapText="1"/>
    </xf>
    <xf numFmtId="0" fontId="0" fillId="2" borderId="13" xfId="0" applyFill="1" applyBorder="1" applyAlignment="1">
      <alignment vertical="center" wrapText="1"/>
    </xf>
    <xf numFmtId="1" fontId="0" fillId="2" borderId="13" xfId="0" applyNumberFormat="1" applyFill="1" applyBorder="1" applyAlignment="1">
      <alignment vertical="center" wrapText="1"/>
    </xf>
    <xf numFmtId="164" fontId="0" fillId="2" borderId="8" xfId="0" applyNumberForma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0" fillId="6" borderId="16" xfId="0" applyFill="1" applyBorder="1"/>
    <xf numFmtId="49" fontId="23" fillId="6" borderId="16" xfId="0" applyNumberFormat="1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left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7" fillId="2" borderId="0" xfId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7" fillId="2" borderId="0" xfId="1" applyFill="1" applyBorder="1" applyAlignment="1">
      <alignment vertical="center"/>
    </xf>
    <xf numFmtId="0" fontId="0" fillId="0" borderId="0" xfId="0" applyAlignment="1">
      <alignment vertical="center"/>
    </xf>
    <xf numFmtId="1" fontId="0" fillId="7" borderId="2" xfId="0" applyNumberFormat="1" applyFill="1" applyBorder="1" applyAlignment="1">
      <alignment vertical="center" wrapText="1"/>
    </xf>
    <xf numFmtId="1" fontId="0" fillId="7" borderId="6" xfId="0" applyNumberFormat="1" applyFill="1" applyBorder="1" applyAlignment="1">
      <alignment vertical="center" wrapText="1"/>
    </xf>
    <xf numFmtId="0" fontId="27" fillId="2" borderId="0" xfId="1" applyFill="1" applyBorder="1" applyAlignment="1">
      <alignment horizontal="right" vertical="top"/>
    </xf>
    <xf numFmtId="0" fontId="0" fillId="2" borderId="17" xfId="0" applyFill="1" applyBorder="1"/>
    <xf numFmtId="0" fontId="0" fillId="2" borderId="8" xfId="0" applyFill="1" applyBorder="1"/>
    <xf numFmtId="0" fontId="0" fillId="2" borderId="18" xfId="0" applyFill="1" applyBorder="1"/>
    <xf numFmtId="0" fontId="0" fillId="2" borderId="3" xfId="0" applyFill="1" applyBorder="1"/>
    <xf numFmtId="0" fontId="15" fillId="2" borderId="0" xfId="0" applyFont="1" applyFill="1"/>
    <xf numFmtId="0" fontId="0" fillId="2" borderId="4" xfId="0" applyFill="1" applyBorder="1"/>
    <xf numFmtId="0" fontId="17" fillId="2" borderId="0" xfId="0" applyFont="1" applyFill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164" fontId="20" fillId="2" borderId="22" xfId="0" applyNumberFormat="1" applyFont="1" applyFill="1" applyBorder="1" applyAlignment="1">
      <alignment horizontal="center" wrapText="1"/>
    </xf>
    <xf numFmtId="164" fontId="20" fillId="2" borderId="23" xfId="0" applyNumberFormat="1" applyFont="1" applyFill="1" applyBorder="1" applyAlignment="1">
      <alignment horizontal="center" wrapText="1"/>
    </xf>
    <xf numFmtId="0" fontId="0" fillId="8" borderId="24" xfId="0" applyFill="1" applyBorder="1"/>
    <xf numFmtId="0" fontId="22" fillId="8" borderId="0" xfId="0" applyFont="1" applyFill="1" applyAlignment="1">
      <alignment horizontal="left" wrapText="1"/>
    </xf>
    <xf numFmtId="0" fontId="0" fillId="8" borderId="0" xfId="0" applyFill="1" applyAlignment="1">
      <alignment horizontal="right"/>
    </xf>
    <xf numFmtId="0" fontId="10" fillId="8" borderId="0" xfId="0" applyFont="1" applyFill="1" applyAlignment="1">
      <alignment horizontal="right" vertical="center" textRotation="90"/>
    </xf>
    <xf numFmtId="0" fontId="3" fillId="8" borderId="0" xfId="0" applyFont="1" applyFill="1" applyAlignment="1">
      <alignment horizontal="right"/>
    </xf>
    <xf numFmtId="0" fontId="7" fillId="8" borderId="0" xfId="0" applyFont="1" applyFill="1" applyAlignment="1">
      <alignment horizontal="right" vertical="center"/>
    </xf>
    <xf numFmtId="164" fontId="21" fillId="2" borderId="2" xfId="0" applyNumberFormat="1" applyFont="1" applyFill="1" applyBorder="1" applyAlignment="1">
      <alignment horizontal="center" vertical="center" textRotation="90"/>
    </xf>
    <xf numFmtId="0" fontId="20" fillId="2" borderId="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textRotation="90" wrapText="1"/>
    </xf>
    <xf numFmtId="164" fontId="21" fillId="2" borderId="14" xfId="0" applyNumberFormat="1" applyFont="1" applyFill="1" applyBorder="1" applyAlignment="1">
      <alignment horizontal="center" vertical="center" textRotation="90"/>
    </xf>
    <xf numFmtId="0" fontId="8" fillId="2" borderId="12" xfId="0" applyFont="1" applyFill="1" applyBorder="1" applyAlignment="1">
      <alignment horizontal="center" vertical="center" textRotation="90" wrapText="1"/>
    </xf>
    <xf numFmtId="164" fontId="21" fillId="2" borderId="12" xfId="0" applyNumberFormat="1" applyFont="1" applyFill="1" applyBorder="1" applyAlignment="1">
      <alignment horizontal="center" vertical="center" textRotation="90"/>
    </xf>
    <xf numFmtId="0" fontId="0" fillId="0" borderId="2" xfId="0" applyBorder="1"/>
    <xf numFmtId="0" fontId="0" fillId="0" borderId="26" xfId="0" applyBorder="1"/>
    <xf numFmtId="0" fontId="0" fillId="0" borderId="4" xfId="0" applyBorder="1"/>
    <xf numFmtId="0" fontId="30" fillId="4" borderId="14" xfId="0" applyFont="1" applyFill="1" applyBorder="1" applyAlignment="1">
      <alignment vertical="center"/>
    </xf>
    <xf numFmtId="0" fontId="30" fillId="4" borderId="15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3" fillId="6" borderId="16" xfId="0" applyFont="1" applyFill="1" applyBorder="1"/>
    <xf numFmtId="0" fontId="1" fillId="2" borderId="0" xfId="0" applyFont="1" applyFill="1"/>
    <xf numFmtId="0" fontId="1" fillId="2" borderId="2" xfId="0" applyFont="1" applyFill="1" applyBorder="1" applyAlignment="1">
      <alignment horizontal="left" vertical="top" wrapText="1"/>
    </xf>
    <xf numFmtId="0" fontId="0" fillId="0" borderId="8" xfId="0" applyBorder="1"/>
    <xf numFmtId="0" fontId="13" fillId="2" borderId="0" xfId="0" applyFont="1" applyFill="1"/>
    <xf numFmtId="0" fontId="8" fillId="2" borderId="0" xfId="0" applyFont="1" applyFill="1" applyAlignment="1">
      <alignment horizontal="right"/>
    </xf>
    <xf numFmtId="0" fontId="13" fillId="2" borderId="16" xfId="0" applyFont="1" applyFill="1" applyBorder="1"/>
    <xf numFmtId="0" fontId="13" fillId="0" borderId="16" xfId="0" applyFont="1" applyBorder="1"/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3" fillId="11" borderId="14" xfId="0" applyFont="1" applyFill="1" applyBorder="1" applyAlignment="1">
      <alignment horizontal="center" vertical="center"/>
    </xf>
    <xf numFmtId="0" fontId="33" fillId="11" borderId="15" xfId="0" applyFont="1" applyFill="1" applyBorder="1" applyAlignment="1">
      <alignment horizontal="center" vertical="center"/>
    </xf>
    <xf numFmtId="0" fontId="33" fillId="11" borderId="1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2" fillId="10" borderId="24" xfId="0" applyFont="1" applyFill="1" applyBorder="1" applyAlignment="1">
      <alignment horizontal="left" wrapText="1"/>
    </xf>
    <xf numFmtId="0" fontId="0" fillId="10" borderId="24" xfId="0" applyFill="1" applyBorder="1" applyAlignment="1">
      <alignment horizontal="left"/>
    </xf>
    <xf numFmtId="0" fontId="4" fillId="2" borderId="0" xfId="0" applyFont="1" applyFill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27" xfId="0" applyBorder="1" applyAlignment="1">
      <alignment horizontal="center"/>
    </xf>
    <xf numFmtId="165" fontId="15" fillId="3" borderId="14" xfId="0" applyNumberFormat="1" applyFont="1" applyFill="1" applyBorder="1" applyAlignment="1">
      <alignment horizontal="center" vertical="center" wrapText="1"/>
    </xf>
    <xf numFmtId="165" fontId="15" fillId="3" borderId="12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12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1" fillId="8" borderId="27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28" fillId="0" borderId="36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8" fontId="32" fillId="2" borderId="2" xfId="0" applyNumberFormat="1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49" fontId="20" fillId="4" borderId="15" xfId="0" applyNumberFormat="1" applyFont="1" applyFill="1" applyBorder="1" applyAlignment="1">
      <alignment horizontal="center" vertical="center"/>
    </xf>
    <xf numFmtId="49" fontId="20" fillId="4" borderId="35" xfId="0" applyNumberFormat="1" applyFont="1" applyFill="1" applyBorder="1" applyAlignment="1">
      <alignment horizontal="center" vertical="center"/>
    </xf>
    <xf numFmtId="8" fontId="9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0" fillId="2" borderId="15" xfId="0" applyFill="1" applyBorder="1"/>
    <xf numFmtId="0" fontId="0" fillId="2" borderId="12" xfId="0" applyFill="1" applyBorder="1"/>
    <xf numFmtId="0" fontId="28" fillId="2" borderId="19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8" fillId="2" borderId="14" xfId="0" applyFont="1" applyFill="1" applyBorder="1" applyAlignment="1">
      <alignment horizontal="left" vertical="center"/>
    </xf>
    <xf numFmtId="0" fontId="28" fillId="2" borderId="15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right" vertical="center"/>
    </xf>
    <xf numFmtId="0" fontId="5" fillId="2" borderId="38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8" borderId="3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0" fillId="2" borderId="2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164" fontId="20" fillId="2" borderId="42" xfId="0" applyNumberFormat="1" applyFont="1" applyFill="1" applyBorder="1" applyAlignment="1">
      <alignment horizontal="center" vertical="center" wrapText="1"/>
    </xf>
    <xf numFmtId="164" fontId="20" fillId="2" borderId="23" xfId="0" applyNumberFormat="1" applyFont="1" applyFill="1" applyBorder="1" applyAlignment="1">
      <alignment horizontal="center" vertical="center" wrapText="1"/>
    </xf>
    <xf numFmtId="164" fontId="20" fillId="2" borderId="43" xfId="0" applyNumberFormat="1" applyFont="1" applyFill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64" fontId="20" fillId="2" borderId="46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vertical="center"/>
    </xf>
    <xf numFmtId="0" fontId="35" fillId="9" borderId="6" xfId="0" applyFont="1" applyFill="1" applyBorder="1" applyAlignment="1">
      <alignment vertical="center" wrapText="1"/>
    </xf>
  </cellXfs>
  <cellStyles count="2">
    <cellStyle name="Normal" xfId="0" builtinId="0"/>
    <cellStyle name="Warning Text" xfId="1" builtin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4143375</xdr:colOff>
      <xdr:row>0</xdr:row>
      <xdr:rowOff>876300</xdr:rowOff>
    </xdr:from>
    <xdr:to>
      <xdr:col>2</xdr:col>
      <xdr:colOff>3429000</xdr:colOff>
      <xdr:row>0</xdr:row>
      <xdr:rowOff>3695700</xdr:rowOff>
    </xdr:to>
    <xdr:pic>
      <xdr:nvPicPr>
        <xdr:cNvPr id="12415" name="Picture 1">
          <a:extLst>
            <a:ext uri="{FF2B5EF4-FFF2-40B4-BE49-F238E27FC236}">
              <a16:creationId xmlns:a16="http://schemas.microsoft.com/office/drawing/2014/main" id="{1470D243-BFE6-3114-59D8-81BCA5CB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76300"/>
          <a:ext cx="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514350</xdr:rowOff>
    </xdr:from>
    <xdr:to>
      <xdr:col>1</xdr:col>
      <xdr:colOff>0</xdr:colOff>
      <xdr:row>2</xdr:row>
      <xdr:rowOff>0</xdr:rowOff>
    </xdr:to>
    <xdr:pic>
      <xdr:nvPicPr>
        <xdr:cNvPr id="7303" name="Picture 1">
          <a:extLst>
            <a:ext uri="{FF2B5EF4-FFF2-40B4-BE49-F238E27FC236}">
              <a16:creationId xmlns:a16="http://schemas.microsoft.com/office/drawing/2014/main" id="{7109EA39-2EF4-B525-DF87-6B0A94BD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"/>
          <a:ext cx="2667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2339785</xdr:colOff>
      <xdr:row>0</xdr:row>
      <xdr:rowOff>337521</xdr:rowOff>
    </xdr:from>
    <xdr:to>
      <xdr:col>3</xdr:col>
      <xdr:colOff>1427776</xdr:colOff>
      <xdr:row>0</xdr:row>
      <xdr:rowOff>1021977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C7E846-7F61-477E-843B-823D7CF4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4145" y="337521"/>
          <a:ext cx="3995271" cy="684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129989</xdr:colOff>
      <xdr:row>0</xdr:row>
      <xdr:rowOff>83820</xdr:rowOff>
    </xdr:from>
    <xdr:to>
      <xdr:col>1</xdr:col>
      <xdr:colOff>1379669</xdr:colOff>
      <xdr:row>0</xdr:row>
      <xdr:rowOff>1120140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C7702F5E-9CB3-4F70-AC90-F368129C43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49" y="83820"/>
          <a:ext cx="124968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3</xdr:col>
      <xdr:colOff>2279724</xdr:colOff>
      <xdr:row>0</xdr:row>
      <xdr:rowOff>127299</xdr:rowOff>
    </xdr:from>
    <xdr:to>
      <xdr:col>4</xdr:col>
      <xdr:colOff>1065454</xdr:colOff>
      <xdr:row>0</xdr:row>
      <xdr:rowOff>1163619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FF8CFECF-F01F-439E-B886-020A3974AE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364" y="127299"/>
          <a:ext cx="123937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523875</xdr:rowOff>
    </xdr:from>
    <xdr:to>
      <xdr:col>1</xdr:col>
      <xdr:colOff>1162050</xdr:colOff>
      <xdr:row>1</xdr:row>
      <xdr:rowOff>1771650</xdr:rowOff>
    </xdr:to>
    <xdr:pic>
      <xdr:nvPicPr>
        <xdr:cNvPr id="1460" name="Picture 3">
          <a:extLst>
            <a:ext uri="{FF2B5EF4-FFF2-40B4-BE49-F238E27FC236}">
              <a16:creationId xmlns:a16="http://schemas.microsoft.com/office/drawing/2014/main" id="{1AA68261-54EF-AB6A-BFD1-ACC097908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81050"/>
          <a:ext cx="2971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1076325</xdr:colOff>
      <xdr:row>1</xdr:row>
      <xdr:rowOff>1752600</xdr:rowOff>
    </xdr:from>
    <xdr:to>
      <xdr:col>1</xdr:col>
      <xdr:colOff>485775</xdr:colOff>
      <xdr:row>2</xdr:row>
      <xdr:rowOff>866775</xdr:rowOff>
    </xdr:to>
    <xdr:pic>
      <xdr:nvPicPr>
        <xdr:cNvPr id="1461" name="image1.png">
          <a:extLst>
            <a:ext uri="{FF2B5EF4-FFF2-40B4-BE49-F238E27FC236}">
              <a16:creationId xmlns:a16="http://schemas.microsoft.com/office/drawing/2014/main" id="{2E55E4C1-EE14-1B82-18D5-B8346F3E36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009775"/>
          <a:ext cx="16954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F41D-9709-4B7C-AF05-21B481121585}">
  <dimension ref="A1:D24"/>
  <sheetViews>
    <sheetView workbookViewId="0">
      <selection activeCell="H3" sqref="H3"/>
    </sheetView>
  </sheetViews>
  <sheetFormatPr defaultColWidth="8.5546875" defaultRowHeight="13.2" x14ac:dyDescent="0.25"/>
  <cols>
    <col min="1" max="1" width="3" style="3" customWidth="1"/>
    <col min="2" max="2" width="1.6640625" style="3" customWidth="1"/>
    <col min="3" max="3" width="77" style="3" customWidth="1"/>
    <col min="4" max="4" width="9.33203125" style="3" customWidth="1"/>
    <col min="5" max="5" width="12.5546875" style="3" customWidth="1"/>
    <col min="6" max="16384" width="8.5546875" style="3"/>
  </cols>
  <sheetData>
    <row r="1" spans="1:4" ht="109.2" customHeight="1" thickBot="1" x14ac:dyDescent="0.3">
      <c r="A1" s="79"/>
      <c r="B1" s="79"/>
      <c r="C1" s="79"/>
      <c r="D1" s="79"/>
    </row>
    <row r="3" spans="1:4" ht="28.95" customHeight="1" x14ac:dyDescent="0.25">
      <c r="A3" s="67"/>
      <c r="B3" s="68"/>
      <c r="C3" s="68"/>
      <c r="D3" s="69"/>
    </row>
    <row r="4" spans="1:4" ht="13.8" x14ac:dyDescent="0.25">
      <c r="A4" s="70"/>
      <c r="B4" s="71" t="s">
        <v>57</v>
      </c>
      <c r="C4" s="71"/>
      <c r="D4" s="72"/>
    </row>
    <row r="5" spans="1:4" ht="13.8" x14ac:dyDescent="0.25">
      <c r="A5" s="70"/>
      <c r="B5" s="71"/>
      <c r="C5" s="71"/>
      <c r="D5" s="72"/>
    </row>
    <row r="6" spans="1:4" ht="13.8" x14ac:dyDescent="0.25">
      <c r="A6" s="70"/>
      <c r="B6" s="71" t="s">
        <v>58</v>
      </c>
      <c r="C6" s="71"/>
      <c r="D6" s="72"/>
    </row>
    <row r="7" spans="1:4" ht="13.8" x14ac:dyDescent="0.25">
      <c r="A7" s="70"/>
      <c r="B7" s="71"/>
      <c r="C7" s="71"/>
      <c r="D7" s="72"/>
    </row>
    <row r="8" spans="1:4" ht="13.8" x14ac:dyDescent="0.25">
      <c r="A8" s="70"/>
      <c r="B8" s="73" t="s">
        <v>59</v>
      </c>
      <c r="C8" s="71"/>
      <c r="D8" s="72"/>
    </row>
    <row r="9" spans="1:4" ht="13.8" x14ac:dyDescent="0.25">
      <c r="A9" s="70"/>
      <c r="B9" s="71" t="s">
        <v>60</v>
      </c>
      <c r="C9" s="71" t="s">
        <v>69</v>
      </c>
      <c r="D9" s="72"/>
    </row>
    <row r="10" spans="1:4" ht="13.8" x14ac:dyDescent="0.25">
      <c r="A10" s="70"/>
      <c r="B10" s="71"/>
      <c r="C10" s="71" t="s">
        <v>70</v>
      </c>
      <c r="D10" s="72"/>
    </row>
    <row r="11" spans="1:4" ht="13.8" x14ac:dyDescent="0.25">
      <c r="A11" s="70"/>
      <c r="B11" s="71" t="s">
        <v>60</v>
      </c>
      <c r="C11" s="71" t="s">
        <v>61</v>
      </c>
      <c r="D11" s="72"/>
    </row>
    <row r="12" spans="1:4" ht="13.8" x14ac:dyDescent="0.25">
      <c r="A12" s="70"/>
      <c r="B12" s="71" t="s">
        <v>60</v>
      </c>
      <c r="C12" s="71" t="s">
        <v>62</v>
      </c>
      <c r="D12" s="72"/>
    </row>
    <row r="13" spans="1:4" ht="13.8" x14ac:dyDescent="0.25">
      <c r="A13" s="70"/>
      <c r="B13" s="71"/>
      <c r="C13" s="71" t="s">
        <v>63</v>
      </c>
      <c r="D13" s="72"/>
    </row>
    <row r="14" spans="1:4" ht="13.8" x14ac:dyDescent="0.25">
      <c r="A14" s="70"/>
      <c r="B14" s="71"/>
      <c r="C14" s="71"/>
      <c r="D14" s="72"/>
    </row>
    <row r="15" spans="1:4" ht="13.8" x14ac:dyDescent="0.25">
      <c r="A15" s="70"/>
      <c r="B15" s="73" t="s">
        <v>64</v>
      </c>
      <c r="C15" s="71"/>
      <c r="D15" s="72"/>
    </row>
    <row r="16" spans="1:4" ht="13.8" x14ac:dyDescent="0.25">
      <c r="A16" s="70"/>
      <c r="B16" s="71" t="s">
        <v>60</v>
      </c>
      <c r="C16" s="71" t="s">
        <v>71</v>
      </c>
      <c r="D16" s="72"/>
    </row>
    <row r="17" spans="1:4" ht="13.8" x14ac:dyDescent="0.25">
      <c r="A17" s="70"/>
      <c r="B17" s="71"/>
      <c r="C17" s="71" t="s">
        <v>72</v>
      </c>
      <c r="D17" s="72"/>
    </row>
    <row r="18" spans="1:4" ht="13.8" x14ac:dyDescent="0.25">
      <c r="A18" s="70"/>
      <c r="B18" s="71"/>
      <c r="C18" s="71"/>
      <c r="D18" s="72"/>
    </row>
    <row r="19" spans="1:4" ht="13.8" x14ac:dyDescent="0.25">
      <c r="A19" s="70"/>
      <c r="B19" s="71" t="s">
        <v>65</v>
      </c>
      <c r="C19" s="71"/>
      <c r="D19" s="72"/>
    </row>
    <row r="20" spans="1:4" ht="13.8" x14ac:dyDescent="0.25">
      <c r="A20" s="70"/>
      <c r="B20" s="71" t="s">
        <v>66</v>
      </c>
      <c r="C20" s="71"/>
      <c r="D20" s="72"/>
    </row>
    <row r="21" spans="1:4" ht="13.8" x14ac:dyDescent="0.25">
      <c r="A21" s="70"/>
      <c r="B21" s="71"/>
      <c r="C21" s="71"/>
      <c r="D21" s="72"/>
    </row>
    <row r="22" spans="1:4" ht="13.8" x14ac:dyDescent="0.25">
      <c r="A22" s="70"/>
      <c r="B22" s="71" t="s">
        <v>67</v>
      </c>
      <c r="C22" s="71"/>
      <c r="D22" s="72"/>
    </row>
    <row r="23" spans="1:4" ht="13.8" x14ac:dyDescent="0.25">
      <c r="A23" s="70"/>
      <c r="B23" s="71" t="s">
        <v>68</v>
      </c>
      <c r="C23" s="71"/>
      <c r="D23" s="72"/>
    </row>
    <row r="24" spans="1:4" ht="31.95" customHeight="1" x14ac:dyDescent="0.25">
      <c r="A24" s="74"/>
      <c r="B24" s="75"/>
      <c r="C24" s="75"/>
      <c r="D24" s="7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01E8-57AB-4B40-B1BC-F64922270259}">
  <sheetPr>
    <tabColor rgb="FFC00000"/>
    <pageSetUpPr fitToPage="1"/>
  </sheetPr>
  <dimension ref="A1:L29"/>
  <sheetViews>
    <sheetView topLeftCell="A3" zoomScaleNormal="100" workbookViewId="0">
      <selection activeCell="D22" sqref="D22"/>
    </sheetView>
  </sheetViews>
  <sheetFormatPr defaultColWidth="10.6640625" defaultRowHeight="13.2" x14ac:dyDescent="0.25"/>
  <cols>
    <col min="1" max="1" width="40" customWidth="1"/>
    <col min="2" max="2" width="2.33203125" customWidth="1"/>
    <col min="3" max="4" width="13.6640625" customWidth="1"/>
    <col min="5" max="5" width="2.33203125" customWidth="1"/>
    <col min="6" max="6" width="13.6640625" customWidth="1"/>
    <col min="7" max="7" width="2.33203125" customWidth="1"/>
    <col min="8" max="8" width="13.6640625" customWidth="1"/>
    <col min="9" max="9" width="2.33203125" customWidth="1"/>
    <col min="10" max="12" width="13.6640625" customWidth="1"/>
  </cols>
  <sheetData>
    <row r="1" spans="1:12" ht="42" customHeight="1" thickBot="1" x14ac:dyDescent="0.3">
      <c r="A1" s="129" t="s">
        <v>78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94.95" customHeight="1" x14ac:dyDescent="0.4">
      <c r="A2" s="80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8.2" customHeight="1" x14ac:dyDescent="0.25">
      <c r="A3" s="41"/>
      <c r="B3" s="17"/>
      <c r="C3" s="118" t="s">
        <v>15</v>
      </c>
      <c r="D3" s="119"/>
      <c r="E3" s="15"/>
      <c r="F3" s="43" t="s">
        <v>16</v>
      </c>
      <c r="G3" s="16"/>
      <c r="H3" s="42" t="s">
        <v>17</v>
      </c>
      <c r="I3" s="16"/>
      <c r="J3" s="120" t="s">
        <v>50</v>
      </c>
      <c r="K3" s="121"/>
      <c r="L3" s="122"/>
    </row>
    <row r="4" spans="1:12" ht="48" customHeight="1" thickBot="1" x14ac:dyDescent="0.3">
      <c r="A4" s="23" t="s">
        <v>2</v>
      </c>
      <c r="B4" s="5"/>
      <c r="C4" s="23" t="s">
        <v>56</v>
      </c>
      <c r="D4" s="23" t="s">
        <v>20</v>
      </c>
      <c r="E4" s="15"/>
      <c r="F4" s="23" t="s">
        <v>51</v>
      </c>
      <c r="G4" s="15"/>
      <c r="H4" s="23" t="s">
        <v>55</v>
      </c>
      <c r="I4" s="15"/>
      <c r="J4" s="23" t="s">
        <v>18</v>
      </c>
      <c r="K4" s="23" t="s">
        <v>21</v>
      </c>
      <c r="L4" s="23" t="s">
        <v>19</v>
      </c>
    </row>
    <row r="5" spans="1:12" ht="22.5" customHeight="1" thickTop="1" x14ac:dyDescent="0.25">
      <c r="A5" s="8" t="s">
        <v>33</v>
      </c>
      <c r="B5" s="6"/>
      <c r="C5" s="9">
        <v>7.15</v>
      </c>
      <c r="D5" s="10">
        <v>13</v>
      </c>
      <c r="E5" s="6"/>
      <c r="F5" s="9">
        <f>D5-C5</f>
        <v>5.85</v>
      </c>
      <c r="G5" s="7"/>
      <c r="H5" s="64"/>
      <c r="I5" s="7"/>
      <c r="J5" s="11">
        <f t="shared" ref="J5:J15" si="0">+C5*H5</f>
        <v>0</v>
      </c>
      <c r="K5" s="11">
        <f>+(D5*H5)</f>
        <v>0</v>
      </c>
      <c r="L5" s="11">
        <f>K5-J5</f>
        <v>0</v>
      </c>
    </row>
    <row r="6" spans="1:12" ht="25.2" customHeight="1" x14ac:dyDescent="0.25">
      <c r="A6" s="20" t="s">
        <v>35</v>
      </c>
      <c r="B6" s="6"/>
      <c r="C6" s="9">
        <v>7.15</v>
      </c>
      <c r="D6" s="21">
        <v>13</v>
      </c>
      <c r="E6" s="6"/>
      <c r="F6" s="9">
        <f t="shared" ref="F6:F17" si="1">D6-C6</f>
        <v>5.85</v>
      </c>
      <c r="G6" s="7"/>
      <c r="H6" s="65"/>
      <c r="I6" s="7"/>
      <c r="J6" s="11">
        <f t="shared" si="0"/>
        <v>0</v>
      </c>
      <c r="K6" s="11">
        <f t="shared" ref="K6:K15" si="2">+D6*H6</f>
        <v>0</v>
      </c>
      <c r="L6" s="22">
        <f>K6-J6</f>
        <v>0</v>
      </c>
    </row>
    <row r="7" spans="1:12" ht="21.45" customHeight="1" x14ac:dyDescent="0.25">
      <c r="A7" s="8" t="s">
        <v>34</v>
      </c>
      <c r="B7" s="6"/>
      <c r="C7" s="9">
        <v>7.15</v>
      </c>
      <c r="D7" s="10">
        <v>13</v>
      </c>
      <c r="E7" s="6"/>
      <c r="F7" s="9">
        <f t="shared" si="1"/>
        <v>5.85</v>
      </c>
      <c r="G7" s="7"/>
      <c r="H7" s="64"/>
      <c r="I7" s="7"/>
      <c r="J7" s="11">
        <f t="shared" si="0"/>
        <v>0</v>
      </c>
      <c r="K7" s="11">
        <f t="shared" si="2"/>
        <v>0</v>
      </c>
      <c r="L7" s="11">
        <f t="shared" ref="L7:L15" si="3">K7-J7</f>
        <v>0</v>
      </c>
    </row>
    <row r="8" spans="1:12" ht="25.2" customHeight="1" x14ac:dyDescent="0.25">
      <c r="A8" s="8" t="s">
        <v>32</v>
      </c>
      <c r="B8" s="6"/>
      <c r="C8" s="9">
        <v>8.1999999999999993</v>
      </c>
      <c r="D8" s="10">
        <v>14</v>
      </c>
      <c r="E8" s="6"/>
      <c r="F8" s="9">
        <f t="shared" si="1"/>
        <v>5.8000000000000007</v>
      </c>
      <c r="G8" s="7"/>
      <c r="H8" s="64"/>
      <c r="I8" s="7"/>
      <c r="J8" s="11">
        <f t="shared" si="0"/>
        <v>0</v>
      </c>
      <c r="K8" s="11">
        <f t="shared" si="2"/>
        <v>0</v>
      </c>
      <c r="L8" s="11">
        <f t="shared" si="3"/>
        <v>0</v>
      </c>
    </row>
    <row r="9" spans="1:12" ht="25.2" customHeight="1" x14ac:dyDescent="0.25">
      <c r="A9" s="8" t="s">
        <v>31</v>
      </c>
      <c r="B9" s="6"/>
      <c r="C9" s="9">
        <v>8.1999999999999993</v>
      </c>
      <c r="D9" s="10">
        <v>14</v>
      </c>
      <c r="E9" s="6"/>
      <c r="F9" s="9">
        <f t="shared" si="1"/>
        <v>5.8000000000000007</v>
      </c>
      <c r="G9" s="7"/>
      <c r="H9" s="64"/>
      <c r="I9" s="7"/>
      <c r="J9" s="11">
        <f t="shared" si="0"/>
        <v>0</v>
      </c>
      <c r="K9" s="11">
        <f t="shared" si="2"/>
        <v>0</v>
      </c>
      <c r="L9" s="11">
        <f t="shared" si="3"/>
        <v>0</v>
      </c>
    </row>
    <row r="10" spans="1:12" ht="25.2" customHeight="1" x14ac:dyDescent="0.25">
      <c r="A10" s="8" t="s">
        <v>30</v>
      </c>
      <c r="B10" s="6"/>
      <c r="C10" s="9">
        <v>8.1999999999999993</v>
      </c>
      <c r="D10" s="10">
        <v>14</v>
      </c>
      <c r="E10" s="6"/>
      <c r="F10" s="9">
        <f t="shared" si="1"/>
        <v>5.8000000000000007</v>
      </c>
      <c r="G10" s="7"/>
      <c r="H10" s="64"/>
      <c r="I10" s="7"/>
      <c r="J10" s="11">
        <f t="shared" si="0"/>
        <v>0</v>
      </c>
      <c r="K10" s="11">
        <f t="shared" si="2"/>
        <v>0</v>
      </c>
      <c r="L10" s="11">
        <f t="shared" si="3"/>
        <v>0</v>
      </c>
    </row>
    <row r="11" spans="1:12" ht="25.2" customHeight="1" x14ac:dyDescent="0.25">
      <c r="A11" s="8" t="s">
        <v>29</v>
      </c>
      <c r="B11" s="6"/>
      <c r="C11" s="9">
        <v>9.3000000000000007</v>
      </c>
      <c r="D11" s="10">
        <v>15</v>
      </c>
      <c r="E11" s="6"/>
      <c r="F11" s="9">
        <f t="shared" si="1"/>
        <v>5.6999999999999993</v>
      </c>
      <c r="G11" s="7"/>
      <c r="H11" s="64"/>
      <c r="I11" s="7"/>
      <c r="J11" s="11">
        <f t="shared" si="0"/>
        <v>0</v>
      </c>
      <c r="K11" s="11">
        <f t="shared" si="2"/>
        <v>0</v>
      </c>
      <c r="L11" s="11">
        <f t="shared" si="3"/>
        <v>0</v>
      </c>
    </row>
    <row r="12" spans="1:12" ht="20.7" customHeight="1" x14ac:dyDescent="0.25">
      <c r="A12" s="8" t="s">
        <v>28</v>
      </c>
      <c r="B12" s="6"/>
      <c r="C12" s="9">
        <v>9.3000000000000007</v>
      </c>
      <c r="D12" s="10">
        <v>15</v>
      </c>
      <c r="E12" s="6"/>
      <c r="F12" s="9">
        <f t="shared" si="1"/>
        <v>5.6999999999999993</v>
      </c>
      <c r="G12" s="7"/>
      <c r="H12" s="64"/>
      <c r="I12" s="7"/>
      <c r="J12" s="11">
        <f t="shared" si="0"/>
        <v>0</v>
      </c>
      <c r="K12" s="11">
        <f t="shared" si="2"/>
        <v>0</v>
      </c>
      <c r="L12" s="11">
        <f t="shared" si="3"/>
        <v>0</v>
      </c>
    </row>
    <row r="13" spans="1:12" ht="20.7" customHeight="1" x14ac:dyDescent="0.25">
      <c r="A13" s="8" t="s">
        <v>87</v>
      </c>
      <c r="B13" s="12"/>
      <c r="C13" s="9">
        <v>9.3000000000000007</v>
      </c>
      <c r="D13" s="10">
        <v>15</v>
      </c>
      <c r="E13" s="12"/>
      <c r="F13" s="9">
        <f t="shared" si="1"/>
        <v>5.6999999999999993</v>
      </c>
      <c r="G13" s="24"/>
      <c r="H13" s="64"/>
      <c r="I13" s="7"/>
      <c r="J13" s="11">
        <f t="shared" si="0"/>
        <v>0</v>
      </c>
      <c r="K13" s="11">
        <f t="shared" si="2"/>
        <v>0</v>
      </c>
      <c r="L13" s="11">
        <f t="shared" si="3"/>
        <v>0</v>
      </c>
    </row>
    <row r="14" spans="1:12" ht="22.5" customHeight="1" x14ac:dyDescent="0.25">
      <c r="A14" s="8" t="s">
        <v>27</v>
      </c>
      <c r="B14" s="12"/>
      <c r="C14" s="9">
        <v>9.3000000000000007</v>
      </c>
      <c r="D14" s="10">
        <v>15</v>
      </c>
      <c r="E14" s="12"/>
      <c r="F14" s="9">
        <f t="shared" si="1"/>
        <v>5.6999999999999993</v>
      </c>
      <c r="G14" s="24"/>
      <c r="H14" s="64"/>
      <c r="I14" s="7"/>
      <c r="J14" s="11">
        <f t="shared" si="0"/>
        <v>0</v>
      </c>
      <c r="K14" s="11">
        <f t="shared" si="2"/>
        <v>0</v>
      </c>
      <c r="L14" s="11">
        <f t="shared" si="3"/>
        <v>0</v>
      </c>
    </row>
    <row r="15" spans="1:12" ht="19.95" customHeight="1" x14ac:dyDescent="0.25">
      <c r="A15" s="8" t="s">
        <v>26</v>
      </c>
      <c r="B15" s="12"/>
      <c r="C15" s="9">
        <v>9.3000000000000007</v>
      </c>
      <c r="D15" s="10">
        <v>15</v>
      </c>
      <c r="E15" s="12"/>
      <c r="F15" s="9">
        <f t="shared" si="1"/>
        <v>5.6999999999999993</v>
      </c>
      <c r="G15" s="24"/>
      <c r="H15" s="64"/>
      <c r="I15" s="7"/>
      <c r="J15" s="11">
        <f t="shared" si="0"/>
        <v>0</v>
      </c>
      <c r="K15" s="11">
        <f t="shared" si="2"/>
        <v>0</v>
      </c>
      <c r="L15" s="11">
        <f t="shared" si="3"/>
        <v>0</v>
      </c>
    </row>
    <row r="16" spans="1:12" ht="28.2" customHeight="1" x14ac:dyDescent="0.25">
      <c r="A16" s="8" t="s">
        <v>85</v>
      </c>
      <c r="B16" s="6"/>
      <c r="C16" s="9">
        <v>9.3000000000000007</v>
      </c>
      <c r="D16" s="10">
        <v>15</v>
      </c>
      <c r="E16" s="39"/>
      <c r="F16" s="9">
        <f t="shared" si="1"/>
        <v>5.6999999999999993</v>
      </c>
      <c r="G16" s="40"/>
      <c r="H16" s="64"/>
      <c r="I16" s="40"/>
      <c r="J16" s="11">
        <f t="shared" ref="J16:J21" si="4">+C16*H16</f>
        <v>0</v>
      </c>
      <c r="K16" s="11">
        <f t="shared" ref="K16:K21" si="5">+D16*H16</f>
        <v>0</v>
      </c>
      <c r="L16" s="11">
        <f t="shared" ref="L16:L21" si="6">K16-J16</f>
        <v>0</v>
      </c>
    </row>
    <row r="17" spans="1:12" ht="28.2" customHeight="1" x14ac:dyDescent="0.25">
      <c r="A17" s="8" t="s">
        <v>95</v>
      </c>
      <c r="B17" s="6"/>
      <c r="C17" s="9">
        <v>9.3000000000000007</v>
      </c>
      <c r="D17" s="10">
        <v>15</v>
      </c>
      <c r="E17" s="39"/>
      <c r="F17" s="9">
        <f t="shared" si="1"/>
        <v>5.6999999999999993</v>
      </c>
      <c r="G17" s="40"/>
      <c r="H17" s="64"/>
      <c r="I17" s="40"/>
      <c r="J17" s="11">
        <f t="shared" si="4"/>
        <v>0</v>
      </c>
      <c r="K17" s="11">
        <f t="shared" si="5"/>
        <v>0</v>
      </c>
      <c r="L17" s="11">
        <f t="shared" si="6"/>
        <v>0</v>
      </c>
    </row>
    <row r="18" spans="1:12" ht="22.2" customHeight="1" x14ac:dyDescent="0.25">
      <c r="A18" s="8" t="s">
        <v>83</v>
      </c>
      <c r="B18" s="6"/>
      <c r="C18" s="9">
        <v>9.8000000000000007</v>
      </c>
      <c r="D18" s="10">
        <v>15</v>
      </c>
      <c r="E18" s="39"/>
      <c r="F18" s="9">
        <f>+D18-C18</f>
        <v>5.1999999999999993</v>
      </c>
      <c r="G18" s="40"/>
      <c r="H18" s="64"/>
      <c r="I18" s="40"/>
      <c r="J18" s="11">
        <f t="shared" si="4"/>
        <v>0</v>
      </c>
      <c r="K18" s="11">
        <f t="shared" si="5"/>
        <v>0</v>
      </c>
      <c r="L18" s="11">
        <f t="shared" si="6"/>
        <v>0</v>
      </c>
    </row>
    <row r="19" spans="1:12" ht="22.2" customHeight="1" x14ac:dyDescent="0.25">
      <c r="A19" s="8" t="s">
        <v>90</v>
      </c>
      <c r="B19" s="6"/>
      <c r="C19" s="9">
        <v>9.8000000000000007</v>
      </c>
      <c r="D19" s="10">
        <v>15</v>
      </c>
      <c r="E19" s="39"/>
      <c r="F19" s="9">
        <f>+D19-C19</f>
        <v>5.1999999999999993</v>
      </c>
      <c r="G19" s="40"/>
      <c r="H19" s="64"/>
      <c r="I19" s="40"/>
      <c r="J19" s="11">
        <f t="shared" si="4"/>
        <v>0</v>
      </c>
      <c r="K19" s="11">
        <f t="shared" si="5"/>
        <v>0</v>
      </c>
      <c r="L19" s="11">
        <f t="shared" si="6"/>
        <v>0</v>
      </c>
    </row>
    <row r="20" spans="1:12" ht="22.2" customHeight="1" x14ac:dyDescent="0.25">
      <c r="A20" s="8" t="s">
        <v>92</v>
      </c>
      <c r="B20" s="6"/>
      <c r="C20" s="9">
        <v>9.8000000000000007</v>
      </c>
      <c r="D20" s="10">
        <v>15</v>
      </c>
      <c r="E20" s="39"/>
      <c r="F20" s="9">
        <f>+D20-C20</f>
        <v>5.1999999999999993</v>
      </c>
      <c r="G20" s="40"/>
      <c r="H20" s="64"/>
      <c r="I20" s="40"/>
      <c r="J20" s="11">
        <f t="shared" si="4"/>
        <v>0</v>
      </c>
      <c r="K20" s="11">
        <f t="shared" si="5"/>
        <v>0</v>
      </c>
      <c r="L20" s="11">
        <f t="shared" si="6"/>
        <v>0</v>
      </c>
    </row>
    <row r="21" spans="1:12" ht="22.2" customHeight="1" thickBot="1" x14ac:dyDescent="0.3">
      <c r="A21" s="8" t="s">
        <v>96</v>
      </c>
      <c r="B21" s="6"/>
      <c r="C21" s="9">
        <v>9.8000000000000007</v>
      </c>
      <c r="D21" s="10">
        <v>15</v>
      </c>
      <c r="E21" s="39"/>
      <c r="F21" s="9">
        <f>+D21-C21</f>
        <v>5.1999999999999993</v>
      </c>
      <c r="G21" s="40"/>
      <c r="H21" s="64"/>
      <c r="I21" s="40"/>
      <c r="J21" s="11">
        <f t="shared" si="4"/>
        <v>0</v>
      </c>
      <c r="K21" s="11">
        <f t="shared" si="5"/>
        <v>0</v>
      </c>
      <c r="L21" s="11">
        <f t="shared" si="6"/>
        <v>0</v>
      </c>
    </row>
    <row r="22" spans="1:12" ht="15" thickTop="1" x14ac:dyDescent="0.25">
      <c r="A22" s="52"/>
      <c r="B22" s="13"/>
      <c r="C22" s="62"/>
      <c r="D22" s="66" t="s">
        <v>52</v>
      </c>
      <c r="E22" s="63"/>
      <c r="F22" s="131" t="s">
        <v>22</v>
      </c>
      <c r="G22" s="132"/>
      <c r="H22" s="18">
        <f>SUM(H5:H21)</f>
        <v>0</v>
      </c>
      <c r="I22" s="7"/>
      <c r="J22" s="19">
        <f>SUM(J5:J21)</f>
        <v>0</v>
      </c>
      <c r="K22" s="19">
        <f>SUM(K5:K21)</f>
        <v>0</v>
      </c>
      <c r="L22" s="19">
        <f>SUM(L5:L21)</f>
        <v>0</v>
      </c>
    </row>
    <row r="23" spans="1:12" ht="13.2" customHeight="1" x14ac:dyDescent="0.25">
      <c r="A23" s="53"/>
      <c r="B23" s="13"/>
      <c r="C23" s="44"/>
      <c r="D23" s="49"/>
      <c r="E23" s="49"/>
      <c r="F23" s="45"/>
      <c r="G23" s="49"/>
      <c r="H23" s="50"/>
      <c r="I23" s="14"/>
      <c r="J23" s="48"/>
      <c r="K23" s="51"/>
      <c r="L23" s="51"/>
    </row>
    <row r="24" spans="1:12" ht="25.2" customHeight="1" x14ac:dyDescent="0.25">
      <c r="A24" s="8" t="s">
        <v>25</v>
      </c>
      <c r="B24" s="12"/>
      <c r="C24" s="136"/>
      <c r="D24" s="137"/>
      <c r="E24" s="137"/>
      <c r="F24" s="137"/>
      <c r="G24" s="137"/>
      <c r="H24" s="138"/>
      <c r="I24" s="59" t="s">
        <v>53</v>
      </c>
      <c r="J24" s="60"/>
      <c r="K24" s="60"/>
      <c r="L24" s="61"/>
    </row>
    <row r="25" spans="1:12" ht="25.2" customHeight="1" x14ac:dyDescent="0.25">
      <c r="A25" s="8" t="s">
        <v>24</v>
      </c>
      <c r="B25" s="12"/>
      <c r="C25" s="134"/>
      <c r="D25" s="135"/>
      <c r="E25" s="59" t="s">
        <v>54</v>
      </c>
      <c r="F25" s="60"/>
      <c r="G25" s="60"/>
      <c r="H25" s="58"/>
      <c r="I25" s="58"/>
      <c r="J25" s="58"/>
      <c r="K25" s="58"/>
      <c r="L25" s="58"/>
    </row>
    <row r="26" spans="1:12" ht="13.2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25.2" customHeight="1" x14ac:dyDescent="0.25">
      <c r="A27" s="8" t="s">
        <v>23</v>
      </c>
      <c r="B27" s="3"/>
      <c r="C27" s="123"/>
      <c r="D27" s="124"/>
      <c r="E27" s="124"/>
      <c r="F27" s="124"/>
      <c r="G27" s="124"/>
      <c r="H27" s="124"/>
      <c r="I27" s="124"/>
      <c r="J27" s="124"/>
      <c r="K27" s="124"/>
      <c r="L27" s="125"/>
    </row>
    <row r="28" spans="1:12" ht="25.2" customHeight="1" x14ac:dyDescent="0.25">
      <c r="A28" s="3"/>
      <c r="B28" s="3"/>
      <c r="C28" s="126"/>
      <c r="D28" s="127"/>
      <c r="E28" s="127"/>
      <c r="F28" s="127"/>
      <c r="G28" s="127"/>
      <c r="H28" s="127"/>
      <c r="I28" s="127"/>
      <c r="J28" s="127"/>
      <c r="K28" s="127"/>
      <c r="L28" s="128"/>
    </row>
    <row r="29" spans="1:12" ht="58.95" customHeight="1" x14ac:dyDescent="0.25"/>
  </sheetData>
  <mergeCells count="8">
    <mergeCell ref="C3:D3"/>
    <mergeCell ref="J3:L3"/>
    <mergeCell ref="C27:L28"/>
    <mergeCell ref="A1:L1"/>
    <mergeCell ref="F22:G22"/>
    <mergeCell ref="B2:L2"/>
    <mergeCell ref="C25:D25"/>
    <mergeCell ref="C24:H24"/>
  </mergeCells>
  <phoneticPr fontId="2" type="noConversion"/>
  <printOptions horizontalCentered="1"/>
  <pageMargins left="0.5" right="0.5" top="0.5" bottom="0.5" header="0.5" footer="0.5"/>
  <pageSetup scale="73" orientation="landscape" horizontalDpi="4294967292" verticalDpi="4294967292" r:id="rId1"/>
  <headerFooter alignWithMargins="0"/>
  <ignoredErrors>
    <ignoredError sqref="I15:L15 I22 I5 I6 I7 I8 I9 I10 I11 I12 I14:L14 L5 L6 L7 L9 L10 L11 L12 L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0AC9-F9E0-4529-95E5-145AA35FF3EC}">
  <sheetPr>
    <tabColor rgb="FFFFFF00"/>
  </sheetPr>
  <dimension ref="B1:E37"/>
  <sheetViews>
    <sheetView zoomScale="90" zoomScaleNormal="90" workbookViewId="0">
      <selection activeCell="H6" sqref="H6"/>
    </sheetView>
  </sheetViews>
  <sheetFormatPr defaultColWidth="8.6640625" defaultRowHeight="13.2" x14ac:dyDescent="0.25"/>
  <cols>
    <col min="2" max="2" width="35.77734375" style="2" customWidth="1"/>
    <col min="3" max="4" width="35.77734375" customWidth="1"/>
    <col min="5" max="5" width="18.109375" style="2" bestFit="1" customWidth="1"/>
  </cols>
  <sheetData>
    <row r="1" spans="2:5" ht="100.95" customHeight="1" thickBot="1" x14ac:dyDescent="0.3">
      <c r="B1" s="187"/>
      <c r="C1" s="188"/>
      <c r="D1" s="188"/>
      <c r="E1" s="189"/>
    </row>
    <row r="2" spans="2:5" ht="9" customHeight="1" thickBot="1" x14ac:dyDescent="0.3">
      <c r="B2" s="190"/>
      <c r="C2" s="191"/>
      <c r="D2" s="190"/>
      <c r="E2" s="191"/>
    </row>
    <row r="3" spans="2:5" ht="21.6" thickBot="1" x14ac:dyDescent="0.3">
      <c r="B3" s="147" t="s">
        <v>117</v>
      </c>
      <c r="C3" s="148"/>
      <c r="D3" s="149"/>
      <c r="E3" s="192" t="s">
        <v>118</v>
      </c>
    </row>
    <row r="4" spans="2:5" ht="49.95" customHeight="1" x14ac:dyDescent="0.25">
      <c r="B4" s="193" t="s">
        <v>119</v>
      </c>
      <c r="C4" s="194"/>
      <c r="D4" s="195"/>
      <c r="E4" s="196">
        <v>13</v>
      </c>
    </row>
    <row r="5" spans="2:5" ht="49.95" customHeight="1" x14ac:dyDescent="0.25">
      <c r="B5" s="150" t="s">
        <v>120</v>
      </c>
      <c r="C5" s="151"/>
      <c r="D5" s="152"/>
      <c r="E5" s="197">
        <v>13</v>
      </c>
    </row>
    <row r="6" spans="2:5" ht="49.95" customHeight="1" x14ac:dyDescent="0.25">
      <c r="B6" s="139" t="s">
        <v>121</v>
      </c>
      <c r="C6" s="140"/>
      <c r="D6" s="141"/>
      <c r="E6" s="197">
        <v>13</v>
      </c>
    </row>
    <row r="7" spans="2:5" ht="49.95" customHeight="1" x14ac:dyDescent="0.25">
      <c r="B7" s="139" t="s">
        <v>122</v>
      </c>
      <c r="C7" s="140"/>
      <c r="D7" s="141"/>
      <c r="E7" s="197">
        <v>14</v>
      </c>
    </row>
    <row r="8" spans="2:5" ht="49.95" customHeight="1" x14ac:dyDescent="0.4">
      <c r="B8" s="150" t="s">
        <v>123</v>
      </c>
      <c r="C8" s="140"/>
      <c r="D8" s="141"/>
      <c r="E8" s="78">
        <v>14</v>
      </c>
    </row>
    <row r="9" spans="2:5" ht="49.95" customHeight="1" x14ac:dyDescent="0.4">
      <c r="B9" s="139" t="s">
        <v>124</v>
      </c>
      <c r="C9" s="140"/>
      <c r="D9" s="141"/>
      <c r="E9" s="78">
        <v>14</v>
      </c>
    </row>
    <row r="10" spans="2:5" ht="49.95" customHeight="1" x14ac:dyDescent="0.4">
      <c r="B10" s="139" t="s">
        <v>125</v>
      </c>
      <c r="C10" s="145"/>
      <c r="D10" s="146"/>
      <c r="E10" s="78">
        <v>15</v>
      </c>
    </row>
    <row r="11" spans="2:5" ht="49.95" customHeight="1" x14ac:dyDescent="0.4">
      <c r="B11" s="139" t="s">
        <v>126</v>
      </c>
      <c r="C11" s="140"/>
      <c r="D11" s="141"/>
      <c r="E11" s="78">
        <v>15</v>
      </c>
    </row>
    <row r="12" spans="2:5" ht="49.95" customHeight="1" x14ac:dyDescent="0.4">
      <c r="B12" s="153" t="s">
        <v>127</v>
      </c>
      <c r="C12" s="154"/>
      <c r="D12" s="155"/>
      <c r="E12" s="78">
        <v>15</v>
      </c>
    </row>
    <row r="13" spans="2:5" ht="49.95" customHeight="1" x14ac:dyDescent="0.4">
      <c r="B13" s="139" t="s">
        <v>128</v>
      </c>
      <c r="C13" s="140"/>
      <c r="D13" s="141"/>
      <c r="E13" s="78">
        <v>15</v>
      </c>
    </row>
    <row r="14" spans="2:5" ht="49.95" customHeight="1" x14ac:dyDescent="0.4">
      <c r="B14" s="139" t="s">
        <v>129</v>
      </c>
      <c r="C14" s="140"/>
      <c r="D14" s="141"/>
      <c r="E14" s="78">
        <v>15</v>
      </c>
    </row>
    <row r="15" spans="2:5" ht="49.95" customHeight="1" x14ac:dyDescent="0.4">
      <c r="B15" s="139" t="s">
        <v>130</v>
      </c>
      <c r="C15" s="140"/>
      <c r="D15" s="141"/>
      <c r="E15" s="198">
        <v>15</v>
      </c>
    </row>
    <row r="16" spans="2:5" ht="49.95" customHeight="1" x14ac:dyDescent="0.4">
      <c r="B16" s="199" t="s">
        <v>131</v>
      </c>
      <c r="C16" s="200"/>
      <c r="D16" s="201"/>
      <c r="E16" s="77">
        <v>15</v>
      </c>
    </row>
    <row r="17" spans="2:5" ht="49.95" customHeight="1" x14ac:dyDescent="0.4">
      <c r="B17" s="139" t="s">
        <v>132</v>
      </c>
      <c r="C17" s="145"/>
      <c r="D17" s="146"/>
      <c r="E17" s="78">
        <v>15</v>
      </c>
    </row>
    <row r="18" spans="2:5" ht="49.95" customHeight="1" x14ac:dyDescent="0.4">
      <c r="B18" s="139" t="s">
        <v>133</v>
      </c>
      <c r="C18" s="145"/>
      <c r="D18" s="146"/>
      <c r="E18" s="78">
        <v>15</v>
      </c>
    </row>
    <row r="19" spans="2:5" ht="49.95" customHeight="1" x14ac:dyDescent="0.4">
      <c r="B19" s="202" t="s">
        <v>134</v>
      </c>
      <c r="C19" s="143"/>
      <c r="D19" s="144"/>
      <c r="E19" s="198">
        <v>15</v>
      </c>
    </row>
    <row r="20" spans="2:5" ht="49.95" customHeight="1" thickBot="1" x14ac:dyDescent="0.45">
      <c r="B20" s="203" t="s">
        <v>135</v>
      </c>
      <c r="C20" s="142"/>
      <c r="D20" s="142"/>
      <c r="E20" s="204">
        <v>15</v>
      </c>
    </row>
    <row r="21" spans="2:5" ht="27" customHeight="1" x14ac:dyDescent="0.25">
      <c r="B21" s="156" t="s">
        <v>49</v>
      </c>
      <c r="C21" s="157"/>
      <c r="D21" s="157"/>
      <c r="E21" s="157"/>
    </row>
    <row r="22" spans="2:5" x14ac:dyDescent="0.25">
      <c r="C22" s="1"/>
      <c r="D22" s="1"/>
    </row>
    <row r="23" spans="2:5" x14ac:dyDescent="0.25">
      <c r="C23" s="1"/>
      <c r="D23" s="1"/>
    </row>
    <row r="24" spans="2:5" x14ac:dyDescent="0.25">
      <c r="C24" s="1"/>
      <c r="D24" s="1"/>
    </row>
    <row r="25" spans="2:5" x14ac:dyDescent="0.25">
      <c r="C25" s="1"/>
      <c r="D25" s="1"/>
    </row>
    <row r="26" spans="2:5" x14ac:dyDescent="0.25">
      <c r="C26" s="1"/>
      <c r="D26" s="1"/>
    </row>
    <row r="27" spans="2:5" x14ac:dyDescent="0.25">
      <c r="C27" s="1"/>
      <c r="D27" s="1"/>
    </row>
    <row r="28" spans="2:5" x14ac:dyDescent="0.25">
      <c r="C28" s="1"/>
      <c r="D28" s="1"/>
    </row>
    <row r="29" spans="2:5" x14ac:dyDescent="0.25">
      <c r="C29" s="1"/>
      <c r="D29" s="1"/>
    </row>
    <row r="30" spans="2:5" x14ac:dyDescent="0.25">
      <c r="C30" s="1"/>
      <c r="D30" s="1"/>
    </row>
    <row r="31" spans="2:5" x14ac:dyDescent="0.25">
      <c r="C31" s="1"/>
      <c r="D31" s="1"/>
    </row>
    <row r="32" spans="2:5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</sheetData>
  <mergeCells count="20">
    <mergeCell ref="B20:D20"/>
    <mergeCell ref="B21:E21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1:E1"/>
    <mergeCell ref="B3:D3"/>
    <mergeCell ref="B4:D4"/>
    <mergeCell ref="B5:D5"/>
    <mergeCell ref="B6:D6"/>
    <mergeCell ref="B7:D7"/>
  </mergeCells>
  <pageMargins left="0.5" right="0.5" top="0.5" bottom="0.5" header="0.5" footer="0.5"/>
  <pageSetup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3610-53BB-48B6-9573-67BEEA270715}">
  <sheetPr>
    <tabColor rgb="FFFFFF00"/>
    <pageSetUpPr fitToPage="1"/>
  </sheetPr>
  <dimension ref="A1:V308"/>
  <sheetViews>
    <sheetView showZeros="0" zoomScale="90" zoomScaleNormal="90" workbookViewId="0">
      <pane ySplit="3" topLeftCell="A4" activePane="bottomLeft" state="frozen"/>
      <selection pane="bottomLeft" activeCell="A5" sqref="A5:B5"/>
    </sheetView>
  </sheetViews>
  <sheetFormatPr defaultColWidth="8.6640625" defaultRowHeight="13.2" x14ac:dyDescent="0.25"/>
  <cols>
    <col min="1" max="1" width="34.33203125" customWidth="1"/>
    <col min="2" max="2" width="27.5546875" customWidth="1"/>
    <col min="3" max="3" width="6.77734375" customWidth="1"/>
    <col min="4" max="4" width="6.77734375" style="91" customWidth="1"/>
    <col min="5" max="15" width="6.77734375" customWidth="1"/>
    <col min="16" max="16" width="6.77734375" style="93" customWidth="1"/>
    <col min="17" max="18" width="6.77734375" customWidth="1"/>
    <col min="19" max="19" width="6.77734375" style="92" customWidth="1"/>
    <col min="20" max="20" width="8.6640625" customWidth="1"/>
    <col min="21" max="22" width="19.33203125" customWidth="1"/>
  </cols>
  <sheetData>
    <row r="1" spans="1:22" ht="21" x14ac:dyDescent="0.4">
      <c r="A1" s="161" t="s">
        <v>105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184.95" customHeight="1" x14ac:dyDescent="0.25">
      <c r="A2" s="81"/>
      <c r="B2" s="82" t="s">
        <v>3</v>
      </c>
      <c r="C2" s="87" t="s">
        <v>82</v>
      </c>
      <c r="D2" s="33" t="s">
        <v>0</v>
      </c>
      <c r="E2" s="89" t="s">
        <v>1</v>
      </c>
      <c r="F2" s="33" t="s">
        <v>111</v>
      </c>
      <c r="G2" s="33" t="s">
        <v>112</v>
      </c>
      <c r="H2" s="33" t="s">
        <v>110</v>
      </c>
      <c r="I2" s="34" t="s">
        <v>79</v>
      </c>
      <c r="J2" s="33" t="s">
        <v>88</v>
      </c>
      <c r="K2" s="33" t="s">
        <v>87</v>
      </c>
      <c r="L2" s="34" t="s">
        <v>80</v>
      </c>
      <c r="M2" s="34" t="s">
        <v>81</v>
      </c>
      <c r="N2" s="33" t="s">
        <v>85</v>
      </c>
      <c r="O2" s="33" t="s">
        <v>95</v>
      </c>
      <c r="P2" s="33" t="s">
        <v>83</v>
      </c>
      <c r="Q2" s="33" t="s">
        <v>90</v>
      </c>
      <c r="R2" s="33" t="s">
        <v>92</v>
      </c>
      <c r="S2" s="33" t="s">
        <v>96</v>
      </c>
      <c r="T2" s="38" t="s">
        <v>48</v>
      </c>
      <c r="U2" s="33" t="s">
        <v>4</v>
      </c>
      <c r="V2" s="33" t="s">
        <v>5</v>
      </c>
    </row>
    <row r="3" spans="1:22" ht="76.2" customHeight="1" x14ac:dyDescent="0.25">
      <c r="A3" s="83"/>
      <c r="B3" s="84"/>
      <c r="C3" s="88">
        <v>13</v>
      </c>
      <c r="D3" s="85">
        <v>13</v>
      </c>
      <c r="E3" s="90">
        <v>13</v>
      </c>
      <c r="F3" s="85">
        <v>14</v>
      </c>
      <c r="G3" s="85">
        <v>14</v>
      </c>
      <c r="H3" s="85">
        <v>14</v>
      </c>
      <c r="I3" s="85">
        <v>15</v>
      </c>
      <c r="J3" s="85">
        <v>15</v>
      </c>
      <c r="K3" s="85">
        <v>15</v>
      </c>
      <c r="L3" s="85">
        <v>15</v>
      </c>
      <c r="M3" s="85">
        <v>15</v>
      </c>
      <c r="N3" s="85">
        <v>15</v>
      </c>
      <c r="O3" s="85">
        <v>15</v>
      </c>
      <c r="P3" s="85">
        <v>15</v>
      </c>
      <c r="Q3" s="85">
        <v>15</v>
      </c>
      <c r="R3" s="85">
        <v>15</v>
      </c>
      <c r="S3" s="85">
        <v>15</v>
      </c>
      <c r="T3" s="177" t="s">
        <v>11</v>
      </c>
      <c r="U3" s="178"/>
      <c r="V3" s="179"/>
    </row>
    <row r="4" spans="1:22" ht="24" customHeight="1" x14ac:dyDescent="0.25">
      <c r="A4" s="35" t="s">
        <v>7</v>
      </c>
      <c r="B4" s="36" t="s">
        <v>6</v>
      </c>
      <c r="C4" s="169"/>
      <c r="D4" s="160"/>
      <c r="E4" s="164"/>
      <c r="F4" s="160"/>
      <c r="G4" s="160"/>
      <c r="H4" s="160"/>
      <c r="I4" s="160"/>
      <c r="J4" s="160"/>
      <c r="K4" s="160"/>
      <c r="L4" s="160"/>
      <c r="M4" s="160"/>
      <c r="N4" s="175"/>
      <c r="O4" s="96"/>
      <c r="P4" s="175"/>
      <c r="Q4" s="98"/>
      <c r="R4" s="98"/>
      <c r="S4" s="158"/>
      <c r="T4" s="174">
        <f>SUM(C4:P5)</f>
        <v>0</v>
      </c>
      <c r="U4" s="172">
        <f>($D$3*D4)+($E$3*E4)+($C$3*C4)+($F$3*F4)+($G$3*G4)+($H$3*H4)+($I$3*I4)+($J$3*J4)+($K$3*K4)+($L$3*L4)+($M$3*M4)+($N$3*N4)+($P$3*P4)+($S$3*S4)</f>
        <v>0</v>
      </c>
      <c r="V4" s="167" t="s">
        <v>9</v>
      </c>
    </row>
    <row r="5" spans="1:22" ht="24" customHeight="1" x14ac:dyDescent="0.25">
      <c r="A5" s="165" t="s">
        <v>8</v>
      </c>
      <c r="B5" s="166"/>
      <c r="C5" s="169"/>
      <c r="D5" s="160"/>
      <c r="E5" s="164"/>
      <c r="F5" s="160"/>
      <c r="G5" s="160"/>
      <c r="H5" s="160"/>
      <c r="I5" s="160"/>
      <c r="J5" s="160"/>
      <c r="K5" s="160"/>
      <c r="L5" s="160"/>
      <c r="M5" s="160"/>
      <c r="N5" s="176"/>
      <c r="O5" s="97"/>
      <c r="P5" s="176"/>
      <c r="Q5" s="99"/>
      <c r="R5" s="99"/>
      <c r="S5" s="159"/>
      <c r="T5" s="174"/>
      <c r="U5" s="173"/>
      <c r="V5" s="168"/>
    </row>
    <row r="6" spans="1:22" ht="24" customHeight="1" x14ac:dyDescent="0.25">
      <c r="A6" s="35" t="s">
        <v>7</v>
      </c>
      <c r="B6" s="36" t="s">
        <v>6</v>
      </c>
      <c r="C6" s="169"/>
      <c r="D6" s="160"/>
      <c r="E6" s="164"/>
      <c r="F6" s="160"/>
      <c r="G6" s="160"/>
      <c r="H6" s="160"/>
      <c r="I6" s="160"/>
      <c r="J6" s="160"/>
      <c r="K6" s="160"/>
      <c r="L6" s="160"/>
      <c r="M6" s="160"/>
      <c r="N6" s="175"/>
      <c r="O6" s="96"/>
      <c r="P6" s="175"/>
      <c r="Q6" s="98"/>
      <c r="R6" s="98"/>
      <c r="S6" s="162"/>
      <c r="T6" s="174">
        <f>SUM(C6:P7)</f>
        <v>0</v>
      </c>
      <c r="U6" s="172">
        <f>($D$3*D6)+($E$3*E6)+($C$3*C6)+($F$3*F6)+($G$3*G6)+($H$3*H6)+($I$3*I6)+($J$3*J6)+($K$3*K6)+($L$3*L6)+($M$3*M6)+($N$3*N6)+($P$3*P6)+($S$3*S6)</f>
        <v>0</v>
      </c>
      <c r="V6" s="167" t="s">
        <v>9</v>
      </c>
    </row>
    <row r="7" spans="1:22" ht="24" customHeight="1" x14ac:dyDescent="0.25">
      <c r="A7" s="165" t="s">
        <v>8</v>
      </c>
      <c r="B7" s="166"/>
      <c r="C7" s="169"/>
      <c r="D7" s="160"/>
      <c r="E7" s="164"/>
      <c r="F7" s="160"/>
      <c r="G7" s="160"/>
      <c r="H7" s="160"/>
      <c r="I7" s="160"/>
      <c r="J7" s="160"/>
      <c r="K7" s="160"/>
      <c r="L7" s="160"/>
      <c r="M7" s="160"/>
      <c r="N7" s="176"/>
      <c r="O7" s="97"/>
      <c r="P7" s="176"/>
      <c r="Q7" s="99"/>
      <c r="R7" s="99"/>
      <c r="S7" s="163"/>
      <c r="T7" s="174"/>
      <c r="U7" s="173"/>
      <c r="V7" s="168"/>
    </row>
    <row r="8" spans="1:22" ht="24" customHeight="1" x14ac:dyDescent="0.25">
      <c r="A8" s="35" t="s">
        <v>7</v>
      </c>
      <c r="B8" s="36" t="s">
        <v>6</v>
      </c>
      <c r="C8" s="169"/>
      <c r="D8" s="160"/>
      <c r="E8" s="164"/>
      <c r="F8" s="160"/>
      <c r="G8" s="160"/>
      <c r="H8" s="160"/>
      <c r="I8" s="160"/>
      <c r="J8" s="160"/>
      <c r="K8" s="160"/>
      <c r="L8" s="160"/>
      <c r="M8" s="160"/>
      <c r="N8" s="175"/>
      <c r="O8" s="96"/>
      <c r="P8" s="175"/>
      <c r="Q8" s="98"/>
      <c r="R8" s="98"/>
      <c r="S8" s="158"/>
      <c r="T8" s="174">
        <f>SUM(C8:P9)</f>
        <v>0</v>
      </c>
      <c r="U8" s="172">
        <f>($D$3*D8)+($E$3*E8)+($C$3*C8)+($F$3*F8)+($G$3*G8)+($H$3*H8)+($I$3*I8)+($J$3*J8)+($K$3*K8)+($L$3*L8)+($M$3*M8)+($N$3*N8)+($P$3*P8)+($S$3*S8)</f>
        <v>0</v>
      </c>
      <c r="V8" s="167" t="s">
        <v>9</v>
      </c>
    </row>
    <row r="9" spans="1:22" ht="24" customHeight="1" x14ac:dyDescent="0.25">
      <c r="A9" s="165" t="s">
        <v>8</v>
      </c>
      <c r="B9" s="166"/>
      <c r="C9" s="169"/>
      <c r="D9" s="160"/>
      <c r="E9" s="164"/>
      <c r="F9" s="160"/>
      <c r="G9" s="160"/>
      <c r="H9" s="160"/>
      <c r="I9" s="160"/>
      <c r="J9" s="160"/>
      <c r="K9" s="160"/>
      <c r="L9" s="160"/>
      <c r="M9" s="160"/>
      <c r="N9" s="176"/>
      <c r="O9" s="97"/>
      <c r="P9" s="176"/>
      <c r="Q9" s="99"/>
      <c r="R9" s="99"/>
      <c r="S9" s="159"/>
      <c r="T9" s="174"/>
      <c r="U9" s="173"/>
      <c r="V9" s="168"/>
    </row>
    <row r="10" spans="1:22" ht="24" customHeight="1" x14ac:dyDescent="0.25">
      <c r="A10" s="35" t="s">
        <v>7</v>
      </c>
      <c r="B10" s="36" t="s">
        <v>6</v>
      </c>
      <c r="C10" s="169"/>
      <c r="D10" s="160"/>
      <c r="E10" s="164"/>
      <c r="F10" s="160"/>
      <c r="G10" s="160"/>
      <c r="H10" s="160"/>
      <c r="I10" s="160"/>
      <c r="J10" s="160"/>
      <c r="K10" s="160"/>
      <c r="L10" s="160"/>
      <c r="M10" s="160"/>
      <c r="N10" s="175"/>
      <c r="O10" s="96"/>
      <c r="P10" s="175"/>
      <c r="Q10" s="98"/>
      <c r="R10" s="98"/>
      <c r="S10" s="158"/>
      <c r="T10" s="174">
        <f>SUM(C10:P11)</f>
        <v>0</v>
      </c>
      <c r="U10" s="172">
        <f>($D$3*D10)+($E$3*E10)+($C$3*C10)+($F$3*F10)+($G$3*G10)+($H$3*H10)+($I$3*I10)+($J$3*J10)+($K$3*K10)+($L$3*L10)+($M$3*M10)+($N$3*N10)+($P$3*P10)+($S$3*S10)</f>
        <v>0</v>
      </c>
      <c r="V10" s="167" t="s">
        <v>9</v>
      </c>
    </row>
    <row r="11" spans="1:22" ht="24" customHeight="1" x14ac:dyDescent="0.25">
      <c r="A11" s="165" t="s">
        <v>8</v>
      </c>
      <c r="B11" s="166"/>
      <c r="C11" s="169"/>
      <c r="D11" s="160"/>
      <c r="E11" s="164"/>
      <c r="F11" s="160"/>
      <c r="G11" s="160"/>
      <c r="H11" s="160"/>
      <c r="I11" s="160"/>
      <c r="J11" s="160"/>
      <c r="K11" s="160"/>
      <c r="L11" s="160"/>
      <c r="M11" s="160"/>
      <c r="N11" s="176"/>
      <c r="O11" s="97"/>
      <c r="P11" s="176"/>
      <c r="Q11" s="99"/>
      <c r="R11" s="99"/>
      <c r="S11" s="159"/>
      <c r="T11" s="174"/>
      <c r="U11" s="173"/>
      <c r="V11" s="168"/>
    </row>
    <row r="12" spans="1:22" ht="24" customHeight="1" x14ac:dyDescent="0.25">
      <c r="A12" s="35" t="s">
        <v>7</v>
      </c>
      <c r="B12" s="36" t="s">
        <v>6</v>
      </c>
      <c r="C12" s="169"/>
      <c r="D12" s="160"/>
      <c r="E12" s="164"/>
      <c r="F12" s="160"/>
      <c r="G12" s="160"/>
      <c r="H12" s="160"/>
      <c r="I12" s="160"/>
      <c r="J12" s="160"/>
      <c r="K12" s="160"/>
      <c r="L12" s="160"/>
      <c r="M12" s="160"/>
      <c r="N12" s="175"/>
      <c r="O12" s="96"/>
      <c r="P12" s="175"/>
      <c r="Q12" s="98"/>
      <c r="R12" s="98"/>
      <c r="S12" s="158"/>
      <c r="T12" s="174">
        <f>SUM(C12:P13)</f>
        <v>0</v>
      </c>
      <c r="U12" s="172">
        <f>($D$3*D12)+($E$3*E12)+($C$3*C12)+($F$3*F12)+($G$3*G12)+($H$3*H12)+($I$3*I12)+($J$3*J12)+($K$3*K12)+($L$3*L12)+($M$3*M12)+($N$3*N12)+($P$3*P12)+($S$3*S12)</f>
        <v>0</v>
      </c>
      <c r="V12" s="167" t="s">
        <v>9</v>
      </c>
    </row>
    <row r="13" spans="1:22" ht="24" customHeight="1" x14ac:dyDescent="0.25">
      <c r="A13" s="165" t="s">
        <v>8</v>
      </c>
      <c r="B13" s="166"/>
      <c r="C13" s="169"/>
      <c r="D13" s="160"/>
      <c r="E13" s="164"/>
      <c r="F13" s="160"/>
      <c r="G13" s="160"/>
      <c r="H13" s="160"/>
      <c r="I13" s="160"/>
      <c r="J13" s="160"/>
      <c r="K13" s="160"/>
      <c r="L13" s="160"/>
      <c r="M13" s="160"/>
      <c r="N13" s="176"/>
      <c r="O13" s="97"/>
      <c r="P13" s="176"/>
      <c r="Q13" s="99"/>
      <c r="R13" s="99"/>
      <c r="S13" s="159"/>
      <c r="T13" s="174"/>
      <c r="U13" s="173"/>
      <c r="V13" s="168"/>
    </row>
    <row r="14" spans="1:22" ht="24" customHeight="1" x14ac:dyDescent="0.25">
      <c r="A14" s="35" t="s">
        <v>7</v>
      </c>
      <c r="B14" s="36" t="s">
        <v>6</v>
      </c>
      <c r="C14" s="169"/>
      <c r="D14" s="160"/>
      <c r="E14" s="164"/>
      <c r="F14" s="160"/>
      <c r="G14" s="160"/>
      <c r="H14" s="160"/>
      <c r="I14" s="160"/>
      <c r="J14" s="160"/>
      <c r="K14" s="160"/>
      <c r="L14" s="160"/>
      <c r="M14" s="160"/>
      <c r="N14" s="175"/>
      <c r="O14" s="96"/>
      <c r="P14" s="175"/>
      <c r="Q14" s="98"/>
      <c r="R14" s="98"/>
      <c r="S14" s="158"/>
      <c r="T14" s="174">
        <f>SUM(C14:P15)</f>
        <v>0</v>
      </c>
      <c r="U14" s="172">
        <f>($D$3*D14)+($E$3*E14)+($C$3*C14)+($F$3*F14)+($G$3*G14)+($H$3*H14)+($I$3*I14)+($J$3*J14)+($K$3*K14)+($L$3*L14)+($M$3*M14)+($N$3*N14)+($P$3*P14)+($S$3*S14)</f>
        <v>0</v>
      </c>
      <c r="V14" s="167" t="s">
        <v>9</v>
      </c>
    </row>
    <row r="15" spans="1:22" ht="24" customHeight="1" x14ac:dyDescent="0.25">
      <c r="A15" s="165" t="s">
        <v>8</v>
      </c>
      <c r="B15" s="166"/>
      <c r="C15" s="169"/>
      <c r="D15" s="160"/>
      <c r="E15" s="164"/>
      <c r="F15" s="160"/>
      <c r="G15" s="160"/>
      <c r="H15" s="160"/>
      <c r="I15" s="160"/>
      <c r="J15" s="160"/>
      <c r="K15" s="160"/>
      <c r="L15" s="160"/>
      <c r="M15" s="160"/>
      <c r="N15" s="176"/>
      <c r="O15" s="97"/>
      <c r="P15" s="176"/>
      <c r="Q15" s="99"/>
      <c r="R15" s="99"/>
      <c r="S15" s="159"/>
      <c r="T15" s="174"/>
      <c r="U15" s="173"/>
      <c r="V15" s="168"/>
    </row>
    <row r="16" spans="1:22" ht="24" customHeight="1" x14ac:dyDescent="0.25">
      <c r="A16" s="35" t="s">
        <v>7</v>
      </c>
      <c r="B16" s="36" t="s">
        <v>6</v>
      </c>
      <c r="C16" s="169"/>
      <c r="D16" s="160"/>
      <c r="E16" s="164"/>
      <c r="F16" s="160"/>
      <c r="G16" s="160"/>
      <c r="H16" s="160"/>
      <c r="I16" s="160"/>
      <c r="J16" s="160"/>
      <c r="K16" s="160"/>
      <c r="L16" s="160"/>
      <c r="M16" s="160"/>
      <c r="N16" s="175"/>
      <c r="O16" s="96"/>
      <c r="P16" s="175"/>
      <c r="Q16" s="98"/>
      <c r="R16" s="98"/>
      <c r="S16" s="158"/>
      <c r="T16" s="174">
        <f>SUM(C16:P17)</f>
        <v>0</v>
      </c>
      <c r="U16" s="172">
        <f>($D$3*D16)+($E$3*E16)+($C$3*C16)+($F$3*F16)+($G$3*G16)+($H$3*H16)+($I$3*I16)+($J$3*J16)+($K$3*K16)+($L$3*L16)+($M$3*M16)+($N$3*N16)+($P$3*P16)+($S$3*S16)</f>
        <v>0</v>
      </c>
      <c r="V16" s="167" t="s">
        <v>9</v>
      </c>
    </row>
    <row r="17" spans="1:22" ht="24" customHeight="1" x14ac:dyDescent="0.25">
      <c r="A17" s="165" t="s">
        <v>8</v>
      </c>
      <c r="B17" s="166"/>
      <c r="C17" s="169"/>
      <c r="D17" s="160"/>
      <c r="E17" s="164"/>
      <c r="F17" s="160"/>
      <c r="G17" s="160"/>
      <c r="H17" s="160"/>
      <c r="I17" s="160"/>
      <c r="J17" s="160"/>
      <c r="K17" s="160"/>
      <c r="L17" s="160"/>
      <c r="M17" s="160"/>
      <c r="N17" s="176"/>
      <c r="O17" s="97"/>
      <c r="P17" s="176"/>
      <c r="Q17" s="99"/>
      <c r="R17" s="99"/>
      <c r="S17" s="159"/>
      <c r="T17" s="174"/>
      <c r="U17" s="173"/>
      <c r="V17" s="168"/>
    </row>
    <row r="18" spans="1:22" ht="24" customHeight="1" x14ac:dyDescent="0.25">
      <c r="A18" s="35" t="s">
        <v>7</v>
      </c>
      <c r="B18" s="36" t="s">
        <v>6</v>
      </c>
      <c r="C18" s="169"/>
      <c r="D18" s="160"/>
      <c r="E18" s="164"/>
      <c r="F18" s="160"/>
      <c r="G18" s="160"/>
      <c r="H18" s="160"/>
      <c r="I18" s="160"/>
      <c r="J18" s="160"/>
      <c r="K18" s="160"/>
      <c r="L18" s="160"/>
      <c r="M18" s="160"/>
      <c r="N18" s="175"/>
      <c r="O18" s="96"/>
      <c r="P18" s="175"/>
      <c r="Q18" s="98"/>
      <c r="R18" s="98"/>
      <c r="S18" s="158"/>
      <c r="T18" s="174">
        <f>SUM(C18:P19)</f>
        <v>0</v>
      </c>
      <c r="U18" s="172">
        <f>($D$3*D18)+($E$3*E18)+($C$3*C18)+($F$3*F18)+($G$3*G18)+($H$3*H18)+($I$3*I18)+($J$3*J18)+($K$3*K18)+($L$3*L18)+($M$3*M18)+($N$3*N18)+($P$3*P18)+($S$3*S18)</f>
        <v>0</v>
      </c>
      <c r="V18" s="167" t="s">
        <v>9</v>
      </c>
    </row>
    <row r="19" spans="1:22" ht="24" customHeight="1" x14ac:dyDescent="0.25">
      <c r="A19" s="165" t="s">
        <v>8</v>
      </c>
      <c r="B19" s="166"/>
      <c r="C19" s="169"/>
      <c r="D19" s="160"/>
      <c r="E19" s="164"/>
      <c r="F19" s="160"/>
      <c r="G19" s="160"/>
      <c r="H19" s="160"/>
      <c r="I19" s="160"/>
      <c r="J19" s="160"/>
      <c r="K19" s="160"/>
      <c r="L19" s="160"/>
      <c r="M19" s="160"/>
      <c r="N19" s="176"/>
      <c r="O19" s="97"/>
      <c r="P19" s="176"/>
      <c r="Q19" s="99"/>
      <c r="R19" s="99"/>
      <c r="S19" s="159"/>
      <c r="T19" s="174"/>
      <c r="U19" s="173"/>
      <c r="V19" s="168"/>
    </row>
    <row r="20" spans="1:22" ht="24" customHeight="1" x14ac:dyDescent="0.25">
      <c r="A20" s="35" t="s">
        <v>7</v>
      </c>
      <c r="B20" s="36" t="s">
        <v>6</v>
      </c>
      <c r="C20" s="169"/>
      <c r="D20" s="160"/>
      <c r="E20" s="164"/>
      <c r="F20" s="160"/>
      <c r="G20" s="160"/>
      <c r="H20" s="160"/>
      <c r="I20" s="160"/>
      <c r="J20" s="160"/>
      <c r="K20" s="160"/>
      <c r="L20" s="160"/>
      <c r="M20" s="160"/>
      <c r="N20" s="175"/>
      <c r="O20" s="96"/>
      <c r="P20" s="175"/>
      <c r="Q20" s="98"/>
      <c r="R20" s="98"/>
      <c r="S20" s="158"/>
      <c r="T20" s="174">
        <f>SUM(C20:P21)</f>
        <v>0</v>
      </c>
      <c r="U20" s="172">
        <f>($D$3*D20)+($E$3*E20)+($C$3*C20)+($F$3*F20)+($G$3*G20)+($H$3*H20)+($I$3*I20)+($J$3*J20)+($K$3*K20)+($L$3*L20)+($M$3*M20)+($N$3*N20)+($P$3*P20)+($S$3*S20)</f>
        <v>0</v>
      </c>
      <c r="V20" s="167" t="s">
        <v>9</v>
      </c>
    </row>
    <row r="21" spans="1:22" ht="24" customHeight="1" x14ac:dyDescent="0.25">
      <c r="A21" s="165" t="s">
        <v>8</v>
      </c>
      <c r="B21" s="166"/>
      <c r="C21" s="169"/>
      <c r="D21" s="160"/>
      <c r="E21" s="164"/>
      <c r="F21" s="160"/>
      <c r="G21" s="160"/>
      <c r="H21" s="160"/>
      <c r="I21" s="160"/>
      <c r="J21" s="160"/>
      <c r="K21" s="160"/>
      <c r="L21" s="160"/>
      <c r="M21" s="160"/>
      <c r="N21" s="176"/>
      <c r="O21" s="97"/>
      <c r="P21" s="176"/>
      <c r="Q21" s="99"/>
      <c r="R21" s="99"/>
      <c r="S21" s="159"/>
      <c r="T21" s="174"/>
      <c r="U21" s="173"/>
      <c r="V21" s="168"/>
    </row>
    <row r="22" spans="1:22" ht="24" customHeight="1" x14ac:dyDescent="0.25">
      <c r="A22" s="35" t="s">
        <v>7</v>
      </c>
      <c r="B22" s="36" t="s">
        <v>6</v>
      </c>
      <c r="C22" s="169"/>
      <c r="D22" s="160"/>
      <c r="E22" s="164"/>
      <c r="F22" s="160"/>
      <c r="G22" s="160"/>
      <c r="H22" s="160"/>
      <c r="I22" s="160"/>
      <c r="J22" s="160"/>
      <c r="K22" s="160"/>
      <c r="L22" s="160"/>
      <c r="M22" s="160"/>
      <c r="N22" s="175"/>
      <c r="O22" s="96"/>
      <c r="P22" s="175"/>
      <c r="Q22" s="98"/>
      <c r="R22" s="98"/>
      <c r="S22" s="158"/>
      <c r="T22" s="174">
        <f>SUM(C22:P23)</f>
        <v>0</v>
      </c>
      <c r="U22" s="172">
        <f>($D$3*D22)+($E$3*E22)+($C$3*C22)+($F$3*F22)+($G$3*G22)+($H$3*H22)+($I$3*I22)+($J$3*J22)+($K$3*K22)+($L$3*L22)+($M$3*M22)+($N$3*N22)+($P$3*P22)+($S$3*S22)</f>
        <v>0</v>
      </c>
      <c r="V22" s="167" t="s">
        <v>9</v>
      </c>
    </row>
    <row r="23" spans="1:22" ht="24" customHeight="1" x14ac:dyDescent="0.25">
      <c r="A23" s="165" t="s">
        <v>8</v>
      </c>
      <c r="B23" s="166"/>
      <c r="C23" s="169"/>
      <c r="D23" s="160"/>
      <c r="E23" s="164"/>
      <c r="F23" s="160"/>
      <c r="G23" s="160"/>
      <c r="H23" s="160"/>
      <c r="I23" s="160"/>
      <c r="J23" s="160"/>
      <c r="K23" s="160"/>
      <c r="L23" s="160"/>
      <c r="M23" s="160"/>
      <c r="N23" s="176"/>
      <c r="O23" s="97"/>
      <c r="P23" s="176"/>
      <c r="Q23" s="99"/>
      <c r="R23" s="99"/>
      <c r="S23" s="159"/>
      <c r="T23" s="174"/>
      <c r="U23" s="173"/>
      <c r="V23" s="168"/>
    </row>
    <row r="24" spans="1:22" ht="24" customHeight="1" x14ac:dyDescent="0.25">
      <c r="A24" s="35" t="s">
        <v>7</v>
      </c>
      <c r="B24" s="36" t="s">
        <v>6</v>
      </c>
      <c r="C24" s="169"/>
      <c r="D24" s="160"/>
      <c r="E24" s="164"/>
      <c r="F24" s="160"/>
      <c r="G24" s="160"/>
      <c r="H24" s="160"/>
      <c r="I24" s="160"/>
      <c r="J24" s="160"/>
      <c r="K24" s="160"/>
      <c r="L24" s="160"/>
      <c r="M24" s="160"/>
      <c r="N24" s="175"/>
      <c r="O24" s="96"/>
      <c r="P24" s="175"/>
      <c r="Q24" s="98"/>
      <c r="R24" s="98"/>
      <c r="S24" s="158"/>
      <c r="T24" s="174">
        <f>SUM(C24:P25)</f>
        <v>0</v>
      </c>
      <c r="U24" s="172">
        <f>($D$3*D24)+($E$3*E24)+($C$3*C24)+($F$3*F24)+($G$3*G24)+($H$3*H24)+($I$3*I24)+($J$3*J24)+($K$3*K24)+($L$3*L24)+($M$3*M24)+($N$3*N24)+($P$3*P24)+($S$3*S24)</f>
        <v>0</v>
      </c>
      <c r="V24" s="167" t="s">
        <v>9</v>
      </c>
    </row>
    <row r="25" spans="1:22" ht="24" customHeight="1" x14ac:dyDescent="0.25">
      <c r="A25" s="165" t="s">
        <v>8</v>
      </c>
      <c r="B25" s="166"/>
      <c r="C25" s="169"/>
      <c r="D25" s="160"/>
      <c r="E25" s="164"/>
      <c r="F25" s="160"/>
      <c r="G25" s="160"/>
      <c r="H25" s="160"/>
      <c r="I25" s="160"/>
      <c r="J25" s="160"/>
      <c r="K25" s="160"/>
      <c r="L25" s="160"/>
      <c r="M25" s="160"/>
      <c r="N25" s="176"/>
      <c r="O25" s="97"/>
      <c r="P25" s="176"/>
      <c r="Q25" s="99"/>
      <c r="R25" s="99"/>
      <c r="S25" s="159"/>
      <c r="T25" s="174"/>
      <c r="U25" s="173"/>
      <c r="V25" s="168"/>
    </row>
    <row r="26" spans="1:22" ht="24" customHeight="1" x14ac:dyDescent="0.25">
      <c r="A26" s="35" t="s">
        <v>7</v>
      </c>
      <c r="B26" s="36" t="s">
        <v>6</v>
      </c>
      <c r="C26" s="169"/>
      <c r="D26" s="160"/>
      <c r="E26" s="164"/>
      <c r="F26" s="160"/>
      <c r="G26" s="160"/>
      <c r="H26" s="160"/>
      <c r="I26" s="160"/>
      <c r="J26" s="160"/>
      <c r="K26" s="160"/>
      <c r="L26" s="160"/>
      <c r="M26" s="160"/>
      <c r="N26" s="175"/>
      <c r="O26" s="96"/>
      <c r="P26" s="175"/>
      <c r="Q26" s="98"/>
      <c r="R26" s="98"/>
      <c r="S26" s="158"/>
      <c r="T26" s="174">
        <f>SUM(C26:P27)</f>
        <v>0</v>
      </c>
      <c r="U26" s="172">
        <f>($D$3*D26)+($E$3*E26)+($C$3*C26)+($F$3*F26)+($G$3*G26)+($H$3*H26)+($I$3*I26)+($J$3*J26)+($K$3*K26)+($L$3*L26)+($M$3*M26)+($N$3*N26)+($P$3*P26)+($S$3*S26)</f>
        <v>0</v>
      </c>
      <c r="V26" s="167" t="s">
        <v>9</v>
      </c>
    </row>
    <row r="27" spans="1:22" ht="24" customHeight="1" x14ac:dyDescent="0.25">
      <c r="A27" s="165" t="s">
        <v>8</v>
      </c>
      <c r="B27" s="166"/>
      <c r="C27" s="169"/>
      <c r="D27" s="160"/>
      <c r="E27" s="164"/>
      <c r="F27" s="160"/>
      <c r="G27" s="160"/>
      <c r="H27" s="160"/>
      <c r="I27" s="160"/>
      <c r="J27" s="160"/>
      <c r="K27" s="160"/>
      <c r="L27" s="160"/>
      <c r="M27" s="160"/>
      <c r="N27" s="176"/>
      <c r="O27" s="97"/>
      <c r="P27" s="176"/>
      <c r="Q27" s="99"/>
      <c r="R27" s="99"/>
      <c r="S27" s="159"/>
      <c r="T27" s="174"/>
      <c r="U27" s="173"/>
      <c r="V27" s="168"/>
    </row>
    <row r="28" spans="1:22" ht="24" customHeight="1" x14ac:dyDescent="0.25">
      <c r="A28" s="35" t="s">
        <v>7</v>
      </c>
      <c r="B28" s="36" t="s">
        <v>6</v>
      </c>
      <c r="C28" s="169"/>
      <c r="D28" s="160"/>
      <c r="E28" s="164"/>
      <c r="F28" s="160"/>
      <c r="G28" s="160"/>
      <c r="H28" s="160"/>
      <c r="I28" s="160"/>
      <c r="J28" s="160"/>
      <c r="K28" s="160"/>
      <c r="L28" s="160"/>
      <c r="M28" s="160"/>
      <c r="N28" s="175"/>
      <c r="O28" s="96"/>
      <c r="P28" s="175"/>
      <c r="Q28" s="98"/>
      <c r="R28" s="98"/>
      <c r="S28" s="158"/>
      <c r="T28" s="174">
        <f>SUM(C28:S29)</f>
        <v>0</v>
      </c>
      <c r="U28" s="172">
        <f>($D$3*D28)+($E$3*E28)+($C$3*C28)+($F$3*F28)+($G$3*G28)+($H$3*H28)+($I$3*I28)+($J$3*J28)+($K$3*K28)+($L$3*L28)+($M$3*M28)+($N$3*N28)+($P$3*P28)+($S$3*S28)</f>
        <v>0</v>
      </c>
      <c r="V28" s="167" t="s">
        <v>9</v>
      </c>
    </row>
    <row r="29" spans="1:22" ht="24" customHeight="1" x14ac:dyDescent="0.25">
      <c r="A29" s="165" t="s">
        <v>8</v>
      </c>
      <c r="B29" s="166"/>
      <c r="C29" s="169"/>
      <c r="D29" s="160"/>
      <c r="E29" s="164"/>
      <c r="F29" s="160"/>
      <c r="G29" s="160"/>
      <c r="H29" s="160"/>
      <c r="I29" s="160"/>
      <c r="J29" s="160"/>
      <c r="K29" s="160"/>
      <c r="L29" s="160"/>
      <c r="M29" s="160"/>
      <c r="N29" s="176"/>
      <c r="O29" s="97"/>
      <c r="P29" s="176"/>
      <c r="Q29" s="99"/>
      <c r="R29" s="99"/>
      <c r="S29" s="159"/>
      <c r="T29" s="174"/>
      <c r="U29" s="173"/>
      <c r="V29" s="168"/>
    </row>
    <row r="30" spans="1:22" ht="22.95" customHeight="1" x14ac:dyDescent="0.3">
      <c r="A30" s="37" t="s">
        <v>12</v>
      </c>
      <c r="B30" s="185" t="s">
        <v>13</v>
      </c>
      <c r="C30" s="169">
        <f>SUM(C4:C29)</f>
        <v>0</v>
      </c>
      <c r="D30" s="160">
        <f t="shared" ref="D30:M30" si="0">SUM(D4:D29)</f>
        <v>0</v>
      </c>
      <c r="E30" s="164">
        <f t="shared" si="0"/>
        <v>0</v>
      </c>
      <c r="F30" s="160">
        <f t="shared" si="0"/>
        <v>0</v>
      </c>
      <c r="G30" s="160">
        <f t="shared" si="0"/>
        <v>0</v>
      </c>
      <c r="H30" s="160">
        <f t="shared" si="0"/>
        <v>0</v>
      </c>
      <c r="I30" s="160">
        <f t="shared" si="0"/>
        <v>0</v>
      </c>
      <c r="J30" s="160">
        <f t="shared" si="0"/>
        <v>0</v>
      </c>
      <c r="K30" s="160">
        <f>SUM(K4:K29)</f>
        <v>0</v>
      </c>
      <c r="L30" s="160">
        <f>SUM(L4:L29)</f>
        <v>0</v>
      </c>
      <c r="M30" s="160">
        <f t="shared" si="0"/>
        <v>0</v>
      </c>
      <c r="N30" s="175">
        <f>SUM(N4:N29)</f>
        <v>0</v>
      </c>
      <c r="O30" s="96"/>
      <c r="P30" s="175">
        <f>SUM(P4:P29)</f>
        <v>0</v>
      </c>
      <c r="Q30" s="96"/>
      <c r="R30" s="96"/>
      <c r="S30" s="169">
        <f>SUM(S4:S29)</f>
        <v>0</v>
      </c>
      <c r="T30" s="186">
        <f>SUM(T4:T29)</f>
        <v>0</v>
      </c>
      <c r="U30" s="172">
        <f>($D$3*D30)+($E$3*E30)+($C$3*C30)+($F$3*F30)+($G$3*G30)+($H$3*H30)+($I$3*I30)+($J$3*J30)+($K$3*K30)+($L$3*L30)+($M$3*M30)+($N$3*N30)+($P$3*P30)+($S$3*S30)</f>
        <v>0</v>
      </c>
      <c r="V30" s="167" t="s">
        <v>9</v>
      </c>
    </row>
    <row r="31" spans="1:22" ht="22.95" customHeight="1" x14ac:dyDescent="0.25">
      <c r="A31" s="57">
        <v>46115</v>
      </c>
      <c r="B31" s="185"/>
      <c r="C31" s="169"/>
      <c r="D31" s="160"/>
      <c r="E31" s="164"/>
      <c r="F31" s="160"/>
      <c r="G31" s="160"/>
      <c r="H31" s="160"/>
      <c r="I31" s="160"/>
      <c r="J31" s="160"/>
      <c r="K31" s="160"/>
      <c r="L31" s="160"/>
      <c r="M31" s="160"/>
      <c r="N31" s="176"/>
      <c r="O31" s="97"/>
      <c r="P31" s="176"/>
      <c r="Q31" s="97"/>
      <c r="R31" s="97"/>
      <c r="S31" s="169"/>
      <c r="T31" s="186"/>
      <c r="U31" s="173"/>
      <c r="V31" s="168"/>
    </row>
    <row r="32" spans="1:22" s="4" customFormat="1" ht="25.95" customHeight="1" x14ac:dyDescent="0.25">
      <c r="A32" s="180" t="s">
        <v>10</v>
      </c>
      <c r="B32" s="181"/>
      <c r="C32" s="182" t="s">
        <v>14</v>
      </c>
      <c r="D32" s="183"/>
      <c r="E32" s="184"/>
      <c r="F32" s="94" t="s">
        <v>25</v>
      </c>
      <c r="G32" s="95"/>
      <c r="H32" s="95"/>
      <c r="I32" s="95"/>
      <c r="J32" s="95"/>
      <c r="K32" s="95"/>
      <c r="L32" s="95"/>
      <c r="M32" s="46"/>
      <c r="N32" s="46"/>
      <c r="O32" s="46"/>
      <c r="P32" s="170" t="s">
        <v>98</v>
      </c>
      <c r="Q32" s="170"/>
      <c r="R32" s="170"/>
      <c r="S32" s="171"/>
      <c r="T32" s="46"/>
      <c r="U32" s="46"/>
      <c r="V32" s="47"/>
    </row>
    <row r="33" spans="3:19" x14ac:dyDescent="0.25"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3:19" x14ac:dyDescent="0.25">
      <c r="D34"/>
      <c r="P34"/>
      <c r="S34"/>
    </row>
    <row r="35" spans="3:19" x14ac:dyDescent="0.25">
      <c r="D35"/>
      <c r="P35"/>
      <c r="S35"/>
    </row>
    <row r="36" spans="3:19" x14ac:dyDescent="0.25">
      <c r="D36"/>
      <c r="P36"/>
      <c r="S36"/>
    </row>
    <row r="37" spans="3:19" x14ac:dyDescent="0.25">
      <c r="D37"/>
      <c r="P37"/>
      <c r="S37"/>
    </row>
    <row r="38" spans="3:19" x14ac:dyDescent="0.25">
      <c r="D38"/>
      <c r="P38"/>
      <c r="S38"/>
    </row>
    <row r="39" spans="3:19" x14ac:dyDescent="0.25">
      <c r="D39"/>
      <c r="P39"/>
      <c r="S39"/>
    </row>
    <row r="40" spans="3:19" x14ac:dyDescent="0.25">
      <c r="D40"/>
      <c r="P40"/>
      <c r="S40"/>
    </row>
    <row r="41" spans="3:19" x14ac:dyDescent="0.25">
      <c r="D41"/>
      <c r="P41"/>
      <c r="S41"/>
    </row>
    <row r="42" spans="3:19" x14ac:dyDescent="0.25">
      <c r="D42"/>
      <c r="P42"/>
      <c r="S42"/>
    </row>
    <row r="43" spans="3:19" x14ac:dyDescent="0.25">
      <c r="D43"/>
      <c r="P43"/>
      <c r="S43"/>
    </row>
    <row r="44" spans="3:19" x14ac:dyDescent="0.25">
      <c r="D44"/>
      <c r="P44"/>
      <c r="S44"/>
    </row>
    <row r="45" spans="3:19" x14ac:dyDescent="0.25">
      <c r="D45"/>
      <c r="P45"/>
      <c r="S45"/>
    </row>
    <row r="46" spans="3:19" x14ac:dyDescent="0.25">
      <c r="D46"/>
      <c r="P46"/>
      <c r="S46"/>
    </row>
    <row r="47" spans="3:19" x14ac:dyDescent="0.25">
      <c r="D47"/>
      <c r="P47"/>
      <c r="S47"/>
    </row>
    <row r="48" spans="3:19" x14ac:dyDescent="0.25">
      <c r="D48"/>
      <c r="P48"/>
      <c r="S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spans="4:19" x14ac:dyDescent="0.25">
      <c r="D257"/>
      <c r="P257"/>
      <c r="S257"/>
    </row>
    <row r="258" spans="4:19" x14ac:dyDescent="0.25">
      <c r="D258"/>
      <c r="P258"/>
      <c r="S258"/>
    </row>
    <row r="259" spans="4:19" x14ac:dyDescent="0.25">
      <c r="D259"/>
      <c r="P259"/>
      <c r="S259"/>
    </row>
    <row r="260" spans="4:19" x14ac:dyDescent="0.25">
      <c r="D260"/>
      <c r="P260"/>
      <c r="S260"/>
    </row>
    <row r="261" spans="4:19" x14ac:dyDescent="0.25">
      <c r="D261"/>
      <c r="P261"/>
      <c r="S261"/>
    </row>
    <row r="262" spans="4:19" x14ac:dyDescent="0.25">
      <c r="D262"/>
      <c r="P262"/>
      <c r="S262"/>
    </row>
    <row r="263" spans="4:19" x14ac:dyDescent="0.25">
      <c r="D263"/>
      <c r="P263"/>
      <c r="S263"/>
    </row>
    <row r="264" spans="4:19" x14ac:dyDescent="0.25">
      <c r="D264"/>
      <c r="P264"/>
      <c r="S264"/>
    </row>
    <row r="265" spans="4:19" x14ac:dyDescent="0.25">
      <c r="D265"/>
      <c r="P265"/>
      <c r="S265"/>
    </row>
    <row r="266" spans="4:19" x14ac:dyDescent="0.25">
      <c r="D266"/>
      <c r="P266"/>
      <c r="S266"/>
    </row>
    <row r="267" spans="4:19" x14ac:dyDescent="0.25">
      <c r="D267"/>
      <c r="P267"/>
      <c r="S267"/>
    </row>
    <row r="268" spans="4:19" x14ac:dyDescent="0.25">
      <c r="D268"/>
      <c r="P268"/>
      <c r="S268"/>
    </row>
    <row r="269" spans="4:19" x14ac:dyDescent="0.25">
      <c r="D269"/>
      <c r="P269"/>
      <c r="S269"/>
    </row>
    <row r="270" spans="4:19" x14ac:dyDescent="0.25">
      <c r="D270"/>
      <c r="P270"/>
      <c r="S270"/>
    </row>
    <row r="271" spans="4:19" x14ac:dyDescent="0.25">
      <c r="D271"/>
      <c r="P271"/>
      <c r="S271"/>
    </row>
    <row r="272" spans="4:19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</sheetData>
  <mergeCells count="257">
    <mergeCell ref="L24:L25"/>
    <mergeCell ref="M24:M25"/>
    <mergeCell ref="N24:N25"/>
    <mergeCell ref="P24:P25"/>
    <mergeCell ref="S24:S25"/>
    <mergeCell ref="T24:T25"/>
    <mergeCell ref="U24:U25"/>
    <mergeCell ref="V24:V25"/>
    <mergeCell ref="A25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K22:K23"/>
    <mergeCell ref="L22:L23"/>
    <mergeCell ref="M22:M23"/>
    <mergeCell ref="N22:N23"/>
    <mergeCell ref="P22:P23"/>
    <mergeCell ref="S22:S23"/>
    <mergeCell ref="T22:T23"/>
    <mergeCell ref="U22:U23"/>
    <mergeCell ref="V22:V23"/>
    <mergeCell ref="A21:B21"/>
    <mergeCell ref="C22:C23"/>
    <mergeCell ref="D22:D23"/>
    <mergeCell ref="E22:E23"/>
    <mergeCell ref="F22:F23"/>
    <mergeCell ref="G22:G23"/>
    <mergeCell ref="H22:H23"/>
    <mergeCell ref="I22:I23"/>
    <mergeCell ref="J22:J23"/>
    <mergeCell ref="A23:B23"/>
    <mergeCell ref="K20:K21"/>
    <mergeCell ref="L20:L21"/>
    <mergeCell ref="M20:M21"/>
    <mergeCell ref="N20:N21"/>
    <mergeCell ref="P20:P21"/>
    <mergeCell ref="S20:S21"/>
    <mergeCell ref="T20:T21"/>
    <mergeCell ref="U20:U21"/>
    <mergeCell ref="V20:V21"/>
    <mergeCell ref="U4:U5"/>
    <mergeCell ref="V4:V5"/>
    <mergeCell ref="H4:H5"/>
    <mergeCell ref="A5:B5"/>
    <mergeCell ref="D4:D5"/>
    <mergeCell ref="E4:E5"/>
    <mergeCell ref="C4:C5"/>
    <mergeCell ref="F4:F5"/>
    <mergeCell ref="P4:P5"/>
    <mergeCell ref="G4:G5"/>
    <mergeCell ref="N4:N5"/>
    <mergeCell ref="K4:K5"/>
    <mergeCell ref="V18:V19"/>
    <mergeCell ref="U6:U7"/>
    <mergeCell ref="V6:V7"/>
    <mergeCell ref="H12:H13"/>
    <mergeCell ref="I12:I13"/>
    <mergeCell ref="T18:T19"/>
    <mergeCell ref="L6:L7"/>
    <mergeCell ref="M6:M7"/>
    <mergeCell ref="N18:N19"/>
    <mergeCell ref="N6:N7"/>
    <mergeCell ref="N8:N9"/>
    <mergeCell ref="N10:N11"/>
    <mergeCell ref="N12:N13"/>
    <mergeCell ref="N14:N15"/>
    <mergeCell ref="K16:K17"/>
    <mergeCell ref="P18:P19"/>
    <mergeCell ref="K18:K19"/>
    <mergeCell ref="K6:K7"/>
    <mergeCell ref="K8:K9"/>
    <mergeCell ref="K10:K11"/>
    <mergeCell ref="K12:K13"/>
    <mergeCell ref="J6:J7"/>
    <mergeCell ref="L8:L9"/>
    <mergeCell ref="V12:V13"/>
    <mergeCell ref="A32:B32"/>
    <mergeCell ref="H30:H31"/>
    <mergeCell ref="C32:E32"/>
    <mergeCell ref="B30:B31"/>
    <mergeCell ref="D30:D31"/>
    <mergeCell ref="E30:E31"/>
    <mergeCell ref="T28:T29"/>
    <mergeCell ref="M30:M31"/>
    <mergeCell ref="H28:H29"/>
    <mergeCell ref="T30:T31"/>
    <mergeCell ref="F30:F31"/>
    <mergeCell ref="G30:G31"/>
    <mergeCell ref="I30:I31"/>
    <mergeCell ref="J30:J31"/>
    <mergeCell ref="L30:L31"/>
    <mergeCell ref="K30:K31"/>
    <mergeCell ref="N28:N29"/>
    <mergeCell ref="N30:N31"/>
    <mergeCell ref="P28:P29"/>
    <mergeCell ref="P30:P31"/>
    <mergeCell ref="K28:K29"/>
    <mergeCell ref="S30:S31"/>
    <mergeCell ref="M28:M29"/>
    <mergeCell ref="L28:L29"/>
    <mergeCell ref="C30:C31"/>
    <mergeCell ref="A29:B29"/>
    <mergeCell ref="F18:F19"/>
    <mergeCell ref="H6:H7"/>
    <mergeCell ref="I6:I7"/>
    <mergeCell ref="A7:B7"/>
    <mergeCell ref="D12:D13"/>
    <mergeCell ref="E12:E13"/>
    <mergeCell ref="C12:C13"/>
    <mergeCell ref="G28:G29"/>
    <mergeCell ref="D28:D29"/>
    <mergeCell ref="E28:E29"/>
    <mergeCell ref="C28:C29"/>
    <mergeCell ref="F28:F29"/>
    <mergeCell ref="H26:H27"/>
    <mergeCell ref="G18:G19"/>
    <mergeCell ref="H18:H19"/>
    <mergeCell ref="I18:I19"/>
    <mergeCell ref="F12:F13"/>
    <mergeCell ref="G12:G13"/>
    <mergeCell ref="C6:C7"/>
    <mergeCell ref="F6:F7"/>
    <mergeCell ref="G6:G7"/>
    <mergeCell ref="D6:D7"/>
    <mergeCell ref="T3:V3"/>
    <mergeCell ref="U30:U31"/>
    <mergeCell ref="V30:V31"/>
    <mergeCell ref="V28:V29"/>
    <mergeCell ref="I28:I29"/>
    <mergeCell ref="U28:U29"/>
    <mergeCell ref="J28:J29"/>
    <mergeCell ref="T12:T13"/>
    <mergeCell ref="U12:U13"/>
    <mergeCell ref="T6:T7"/>
    <mergeCell ref="M26:M27"/>
    <mergeCell ref="M4:M5"/>
    <mergeCell ref="T4:T5"/>
    <mergeCell ref="P6:P7"/>
    <mergeCell ref="P8:P9"/>
    <mergeCell ref="P10:P11"/>
    <mergeCell ref="P12:P13"/>
    <mergeCell ref="T26:T27"/>
    <mergeCell ref="I4:I5"/>
    <mergeCell ref="L18:L19"/>
    <mergeCell ref="M18:M19"/>
    <mergeCell ref="J4:J5"/>
    <mergeCell ref="L4:L5"/>
    <mergeCell ref="J16:J17"/>
    <mergeCell ref="E6:E7"/>
    <mergeCell ref="E10:E11"/>
    <mergeCell ref="I10:I11"/>
    <mergeCell ref="J10:J11"/>
    <mergeCell ref="I8:I9"/>
    <mergeCell ref="J8:J9"/>
    <mergeCell ref="L12:L13"/>
    <mergeCell ref="J12:J13"/>
    <mergeCell ref="C10:C11"/>
    <mergeCell ref="F10:F11"/>
    <mergeCell ref="A13:B13"/>
    <mergeCell ref="D14:D15"/>
    <mergeCell ref="E14:E15"/>
    <mergeCell ref="C14:C15"/>
    <mergeCell ref="F14:F15"/>
    <mergeCell ref="G14:G15"/>
    <mergeCell ref="I14:I15"/>
    <mergeCell ref="M12:M13"/>
    <mergeCell ref="J14:J15"/>
    <mergeCell ref="L14:L15"/>
    <mergeCell ref="K14:K15"/>
    <mergeCell ref="T14:T15"/>
    <mergeCell ref="V14:V15"/>
    <mergeCell ref="A15:B15"/>
    <mergeCell ref="D16:D17"/>
    <mergeCell ref="E16:E17"/>
    <mergeCell ref="P14:P15"/>
    <mergeCell ref="H16:H17"/>
    <mergeCell ref="H14:H15"/>
    <mergeCell ref="V16:V17"/>
    <mergeCell ref="I16:I17"/>
    <mergeCell ref="C18:C19"/>
    <mergeCell ref="D18:D19"/>
    <mergeCell ref="U16:U17"/>
    <mergeCell ref="A17:B17"/>
    <mergeCell ref="P16:P17"/>
    <mergeCell ref="N16:N17"/>
    <mergeCell ref="T16:T17"/>
    <mergeCell ref="L26:L27"/>
    <mergeCell ref="J18:J19"/>
    <mergeCell ref="I26:I27"/>
    <mergeCell ref="J26:J27"/>
    <mergeCell ref="F16:F17"/>
    <mergeCell ref="C26:C27"/>
    <mergeCell ref="U18:U19"/>
    <mergeCell ref="N26:N27"/>
    <mergeCell ref="P26:P27"/>
    <mergeCell ref="C20:C21"/>
    <mergeCell ref="D20:D21"/>
    <mergeCell ref="E20:E21"/>
    <mergeCell ref="F20:F21"/>
    <mergeCell ref="G20:G21"/>
    <mergeCell ref="H20:H21"/>
    <mergeCell ref="I20:I21"/>
    <mergeCell ref="J20:J21"/>
    <mergeCell ref="P32:S32"/>
    <mergeCell ref="D10:D11"/>
    <mergeCell ref="H10:H11"/>
    <mergeCell ref="U14:U15"/>
    <mergeCell ref="M14:M15"/>
    <mergeCell ref="D26:D27"/>
    <mergeCell ref="E26:E27"/>
    <mergeCell ref="F26:F27"/>
    <mergeCell ref="T8:T9"/>
    <mergeCell ref="U8:U9"/>
    <mergeCell ref="H8:H9"/>
    <mergeCell ref="L10:L11"/>
    <mergeCell ref="M10:M11"/>
    <mergeCell ref="T10:T11"/>
    <mergeCell ref="U10:U11"/>
    <mergeCell ref="G10:G11"/>
    <mergeCell ref="U26:U27"/>
    <mergeCell ref="D8:D9"/>
    <mergeCell ref="E8:E9"/>
    <mergeCell ref="F8:F9"/>
    <mergeCell ref="G8:G9"/>
    <mergeCell ref="G16:G17"/>
    <mergeCell ref="L16:L17"/>
    <mergeCell ref="M16:M17"/>
    <mergeCell ref="S28:S29"/>
    <mergeCell ref="S26:S27"/>
    <mergeCell ref="S18:S19"/>
    <mergeCell ref="S16:S17"/>
    <mergeCell ref="S14:S15"/>
    <mergeCell ref="G26:G27"/>
    <mergeCell ref="A1:V1"/>
    <mergeCell ref="S10:S11"/>
    <mergeCell ref="S8:S9"/>
    <mergeCell ref="S4:S5"/>
    <mergeCell ref="S6:S7"/>
    <mergeCell ref="E18:E19"/>
    <mergeCell ref="S12:S13"/>
    <mergeCell ref="A11:B11"/>
    <mergeCell ref="V26:V27"/>
    <mergeCell ref="A27:B27"/>
    <mergeCell ref="C8:C9"/>
    <mergeCell ref="V10:V11"/>
    <mergeCell ref="V8:V9"/>
    <mergeCell ref="K26:K27"/>
    <mergeCell ref="A9:B9"/>
    <mergeCell ref="C16:C17"/>
    <mergeCell ref="M8:M9"/>
    <mergeCell ref="A19:B19"/>
  </mergeCells>
  <phoneticPr fontId="2" type="noConversion"/>
  <printOptions horizontalCentered="1"/>
  <pageMargins left="0.5" right="0.5" top="0.5" bottom="0.5" header="0.5" footer="0.5"/>
  <pageSetup scale="57" fitToHeight="0" orientation="landscape" horizontalDpi="4294967295" verticalDpi="4294967295" r:id="rId1"/>
  <headerFooter alignWithMargins="0"/>
  <ignoredErrors>
    <ignoredError sqref="C3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C8C6-1E68-444D-A34B-AB07A8A784EB}">
  <sheetPr>
    <tabColor rgb="FFFFFF00"/>
    <pageSetUpPr fitToPage="1"/>
  </sheetPr>
  <dimension ref="A1:D30"/>
  <sheetViews>
    <sheetView showZeros="0" tabSelected="1" zoomScale="90" zoomScaleNormal="90" workbookViewId="0">
      <pane ySplit="5" topLeftCell="A6" activePane="bottomLeft" state="frozen"/>
      <selection pane="bottomLeft" activeCell="G6" sqref="G6"/>
    </sheetView>
  </sheetViews>
  <sheetFormatPr defaultColWidth="10.6640625" defaultRowHeight="13.2" x14ac:dyDescent="0.25"/>
  <cols>
    <col min="1" max="1" width="65.33203125" customWidth="1"/>
    <col min="2" max="2" width="27" customWidth="1"/>
    <col min="3" max="3" width="30.6640625" customWidth="1"/>
    <col min="4" max="4" width="20.88671875" customWidth="1"/>
  </cols>
  <sheetData>
    <row r="1" spans="1:4" ht="32.25" customHeight="1" x14ac:dyDescent="0.4">
      <c r="A1" s="112" t="s">
        <v>104</v>
      </c>
      <c r="B1" s="112"/>
      <c r="C1" s="112"/>
      <c r="D1" s="112"/>
    </row>
    <row r="2" spans="1:4" ht="45" x14ac:dyDescent="0.25">
      <c r="A2" s="115" t="s">
        <v>106</v>
      </c>
      <c r="B2" s="116"/>
      <c r="C2" s="116"/>
      <c r="D2" s="117"/>
    </row>
    <row r="3" spans="1:4" ht="33.75" customHeight="1" x14ac:dyDescent="0.25">
      <c r="A3" s="206" t="s">
        <v>101</v>
      </c>
      <c r="B3" s="110" t="s">
        <v>114</v>
      </c>
      <c r="C3" s="110"/>
      <c r="D3" s="110"/>
    </row>
    <row r="4" spans="1:4" ht="21" customHeight="1" x14ac:dyDescent="0.25">
      <c r="A4" s="206" t="s">
        <v>102</v>
      </c>
      <c r="B4" s="111"/>
      <c r="C4" s="111"/>
      <c r="D4" s="111"/>
    </row>
    <row r="5" spans="1:4" ht="46.95" customHeight="1" x14ac:dyDescent="0.25">
      <c r="A5" s="207" t="s">
        <v>103</v>
      </c>
      <c r="B5" s="205" t="s">
        <v>41</v>
      </c>
      <c r="C5" s="205" t="s">
        <v>36</v>
      </c>
      <c r="D5" s="205" t="s">
        <v>37</v>
      </c>
    </row>
    <row r="6" spans="1:4" ht="55.05" customHeight="1" x14ac:dyDescent="0.25">
      <c r="A6" s="32" t="s">
        <v>84</v>
      </c>
      <c r="B6" s="30"/>
      <c r="C6" s="100">
        <v>13</v>
      </c>
      <c r="D6" s="31">
        <f t="shared" ref="D6:D16" si="0">+B6*C6</f>
        <v>0</v>
      </c>
    </row>
    <row r="7" spans="1:4" ht="55.05" customHeight="1" x14ac:dyDescent="0.25">
      <c r="A7" s="32" t="s">
        <v>77</v>
      </c>
      <c r="B7" s="30">
        <v>0</v>
      </c>
      <c r="C7" s="100">
        <v>13</v>
      </c>
      <c r="D7" s="31">
        <f t="shared" si="0"/>
        <v>0</v>
      </c>
    </row>
    <row r="8" spans="1:4" ht="55.05" customHeight="1" x14ac:dyDescent="0.25">
      <c r="A8" s="32" t="s">
        <v>73</v>
      </c>
      <c r="B8" s="30">
        <v>0</v>
      </c>
      <c r="C8" s="100">
        <v>13</v>
      </c>
      <c r="D8" s="31">
        <f t="shared" si="0"/>
        <v>0</v>
      </c>
    </row>
    <row r="9" spans="1:4" ht="55.05" customHeight="1" x14ac:dyDescent="0.25">
      <c r="A9" s="32" t="s">
        <v>74</v>
      </c>
      <c r="B9" s="30">
        <v>0</v>
      </c>
      <c r="C9" s="100">
        <v>14</v>
      </c>
      <c r="D9" s="31">
        <f t="shared" si="0"/>
        <v>0</v>
      </c>
    </row>
    <row r="10" spans="1:4" ht="55.05" customHeight="1" x14ac:dyDescent="0.25">
      <c r="A10" s="32" t="s">
        <v>86</v>
      </c>
      <c r="B10" s="30">
        <v>0</v>
      </c>
      <c r="C10" s="100">
        <v>14</v>
      </c>
      <c r="D10" s="31">
        <f t="shared" si="0"/>
        <v>0</v>
      </c>
    </row>
    <row r="11" spans="1:4" ht="55.05" customHeight="1" x14ac:dyDescent="0.25">
      <c r="A11" s="32" t="s">
        <v>91</v>
      </c>
      <c r="B11" s="30">
        <v>0</v>
      </c>
      <c r="C11" s="100">
        <v>14</v>
      </c>
      <c r="D11" s="31">
        <f t="shared" si="0"/>
        <v>0</v>
      </c>
    </row>
    <row r="12" spans="1:4" ht="55.05" customHeight="1" x14ac:dyDescent="0.25">
      <c r="A12" s="32" t="s">
        <v>113</v>
      </c>
      <c r="B12" s="30">
        <v>0</v>
      </c>
      <c r="C12" s="100">
        <v>15</v>
      </c>
      <c r="D12" s="31">
        <f t="shared" si="0"/>
        <v>0</v>
      </c>
    </row>
    <row r="13" spans="1:4" ht="55.05" customHeight="1" x14ac:dyDescent="0.25">
      <c r="A13" s="32" t="s">
        <v>75</v>
      </c>
      <c r="B13" s="30">
        <v>0</v>
      </c>
      <c r="C13" s="100">
        <v>15</v>
      </c>
      <c r="D13" s="31">
        <f t="shared" si="0"/>
        <v>0</v>
      </c>
    </row>
    <row r="14" spans="1:4" ht="55.05" customHeight="1" x14ac:dyDescent="0.25">
      <c r="A14" s="32" t="s">
        <v>89</v>
      </c>
      <c r="B14" s="30"/>
      <c r="C14" s="100">
        <v>15</v>
      </c>
      <c r="D14" s="31">
        <f>+B14*C14</f>
        <v>0</v>
      </c>
    </row>
    <row r="15" spans="1:4" ht="55.05" customHeight="1" x14ac:dyDescent="0.25">
      <c r="A15" s="32" t="s">
        <v>76</v>
      </c>
      <c r="B15" s="30">
        <v>0</v>
      </c>
      <c r="C15" s="100">
        <v>15</v>
      </c>
      <c r="D15" s="31">
        <f t="shared" si="0"/>
        <v>0</v>
      </c>
    </row>
    <row r="16" spans="1:4" ht="55.05" customHeight="1" x14ac:dyDescent="0.25">
      <c r="A16" s="32" t="s">
        <v>40</v>
      </c>
      <c r="B16" s="30">
        <v>0</v>
      </c>
      <c r="C16" s="100">
        <v>15</v>
      </c>
      <c r="D16" s="31">
        <f t="shared" si="0"/>
        <v>0</v>
      </c>
    </row>
    <row r="17" spans="1:4" ht="55.05" customHeight="1" x14ac:dyDescent="0.25">
      <c r="A17" s="32" t="s">
        <v>94</v>
      </c>
      <c r="B17" s="30"/>
      <c r="C17" s="100">
        <v>15</v>
      </c>
      <c r="D17" s="31">
        <f>B17*C17</f>
        <v>0</v>
      </c>
    </row>
    <row r="18" spans="1:4" ht="55.05" customHeight="1" x14ac:dyDescent="0.25">
      <c r="A18" s="32" t="s">
        <v>109</v>
      </c>
      <c r="B18" s="30"/>
      <c r="C18" s="100">
        <v>15</v>
      </c>
      <c r="D18" s="31">
        <f>B18*C18</f>
        <v>0</v>
      </c>
    </row>
    <row r="19" spans="1:4" ht="55.05" customHeight="1" x14ac:dyDescent="0.25">
      <c r="A19" s="86" t="s">
        <v>93</v>
      </c>
      <c r="B19" s="30"/>
      <c r="C19" s="100">
        <v>15</v>
      </c>
      <c r="D19" s="31">
        <f>B19*C19</f>
        <v>0</v>
      </c>
    </row>
    <row r="20" spans="1:4" ht="55.05" customHeight="1" x14ac:dyDescent="0.25">
      <c r="A20" s="104" t="s">
        <v>107</v>
      </c>
      <c r="B20" s="28"/>
      <c r="C20" s="100">
        <v>15</v>
      </c>
      <c r="D20" s="29">
        <f>B20*C20</f>
        <v>0</v>
      </c>
    </row>
    <row r="21" spans="1:4" ht="55.05" customHeight="1" x14ac:dyDescent="0.25">
      <c r="A21" s="86" t="s">
        <v>108</v>
      </c>
      <c r="B21" s="28"/>
      <c r="C21" s="100">
        <v>15</v>
      </c>
      <c r="D21" s="29"/>
    </row>
    <row r="22" spans="1:4" ht="55.05" customHeight="1" x14ac:dyDescent="0.25">
      <c r="A22" s="86" t="s">
        <v>97</v>
      </c>
      <c r="B22" s="30"/>
      <c r="C22" s="100">
        <v>15</v>
      </c>
      <c r="D22" s="31">
        <f>+B22*C22</f>
        <v>0</v>
      </c>
    </row>
    <row r="23" spans="1:4" ht="40.049999999999997" customHeight="1" x14ac:dyDescent="0.25">
      <c r="A23" s="25" t="s">
        <v>47</v>
      </c>
      <c r="B23" s="28">
        <f>SUM(B6:B22)</f>
        <v>0</v>
      </c>
      <c r="C23" s="25" t="s">
        <v>46</v>
      </c>
      <c r="D23" s="29">
        <f>SUM(D6:D22)</f>
        <v>0</v>
      </c>
    </row>
    <row r="24" spans="1:4" ht="13.2" customHeight="1" x14ac:dyDescent="0.25">
      <c r="A24" s="25"/>
      <c r="B24" s="26"/>
      <c r="C24" s="101"/>
      <c r="D24" s="26"/>
    </row>
    <row r="25" spans="1:4" ht="28.95" customHeight="1" x14ac:dyDescent="0.4">
      <c r="A25" s="27" t="s">
        <v>38</v>
      </c>
      <c r="B25" s="55">
        <f>'Coordinator Data (Cost, Profit)'!$C$24</f>
        <v>0</v>
      </c>
      <c r="C25" s="102" t="s">
        <v>98</v>
      </c>
      <c r="D25" s="54"/>
    </row>
    <row r="26" spans="1:4" ht="28.95" customHeight="1" x14ac:dyDescent="0.25">
      <c r="A26" s="113" t="s">
        <v>39</v>
      </c>
      <c r="B26" s="114"/>
      <c r="C26" s="114"/>
      <c r="D26" s="114"/>
    </row>
    <row r="27" spans="1:4" ht="25.2" customHeight="1" x14ac:dyDescent="0.3">
      <c r="A27" s="107" t="s">
        <v>42</v>
      </c>
      <c r="B27" s="106" t="s">
        <v>44</v>
      </c>
      <c r="C27" s="108" t="s">
        <v>100</v>
      </c>
      <c r="D27" s="109"/>
    </row>
    <row r="28" spans="1:4" ht="25.2" customHeight="1" x14ac:dyDescent="0.4">
      <c r="A28" s="103" t="s">
        <v>99</v>
      </c>
      <c r="B28" s="106" t="s">
        <v>45</v>
      </c>
      <c r="C28" s="108" t="s">
        <v>115</v>
      </c>
      <c r="D28" s="109"/>
    </row>
    <row r="29" spans="1:4" ht="25.2" customHeight="1" x14ac:dyDescent="0.3">
      <c r="A29" s="56">
        <f>'Coordinator Data (Cost, Profit)'!$C$25</f>
        <v>0</v>
      </c>
      <c r="B29" s="106" t="s">
        <v>43</v>
      </c>
      <c r="C29" s="108" t="s">
        <v>116</v>
      </c>
      <c r="D29" s="109"/>
    </row>
    <row r="30" spans="1:4" ht="66" customHeight="1" x14ac:dyDescent="0.25">
      <c r="A30" s="3"/>
      <c r="B30" s="3"/>
      <c r="C30" s="3"/>
      <c r="D30" s="3"/>
    </row>
  </sheetData>
  <mergeCells count="7">
    <mergeCell ref="C29:D29"/>
    <mergeCell ref="B3:D4"/>
    <mergeCell ref="A1:D1"/>
    <mergeCell ref="A26:D26"/>
    <mergeCell ref="C27:D27"/>
    <mergeCell ref="C28:D28"/>
    <mergeCell ref="A2:D2"/>
  </mergeCells>
  <phoneticPr fontId="2" type="noConversion"/>
  <printOptions horizontalCentered="1"/>
  <pageMargins left="0.5" right="0.5" top="0.5" bottom="0.5" header="0.5" footer="0.5"/>
  <pageSetup scale="5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Welcome!</vt:lpstr>
      <vt:lpstr>Coordinator Data (Cost, Profit)</vt:lpstr>
      <vt:lpstr>Price List</vt:lpstr>
      <vt:lpstr>Order Sheet For Your Records</vt:lpstr>
      <vt:lpstr>Order Sheet To Be Turned In</vt:lpstr>
      <vt:lpstr>'Coordinator Data (Cost, Profit)'!Print_Area</vt:lpstr>
      <vt:lpstr>'Order Sheet For Your Records'!Print_Area</vt:lpstr>
      <vt:lpstr>'Order Sheet To Be Turned In'!Print_Area</vt:lpstr>
      <vt:lpstr>'Price List'!Print_Area</vt:lpstr>
      <vt:lpstr>'Order Sheet For Your Records'!Print_Titles</vt:lpstr>
    </vt:vector>
  </TitlesOfParts>
  <Company>Heggies Pizza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</dc:creator>
  <cp:lastModifiedBy>Jeremy S. Carlson</cp:lastModifiedBy>
  <cp:lastPrinted>2026-03-11T22:46:04Z</cp:lastPrinted>
  <dcterms:created xsi:type="dcterms:W3CDTF">2008-03-19T19:10:39Z</dcterms:created>
  <dcterms:modified xsi:type="dcterms:W3CDTF">2026-03-12T00:38:38Z</dcterms:modified>
</cp:coreProperties>
</file>