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Kraig\MHC\"/>
    </mc:Choice>
  </mc:AlternateContent>
  <xr:revisionPtr revIDLastSave="0" documentId="13_ncr:1_{8FC11741-A79E-4B1F-B2AC-9E68427029F8}" xr6:coauthVersionLast="47" xr6:coauthVersionMax="47" xr10:uidLastSave="{00000000-0000-0000-0000-000000000000}"/>
  <bookViews>
    <workbookView xWindow="-120" yWindow="-120" windowWidth="20730" windowHeight="11160" xr2:uid="{7AB3A887-FC24-4084-9199-928B3F73AE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1" l="1"/>
  <c r="C27" i="1"/>
  <c r="C32" i="1" s="1"/>
  <c r="C8" i="1"/>
  <c r="C12" i="1" s="1"/>
  <c r="C34" i="1" s="1"/>
  <c r="C36" i="1" s="1"/>
  <c r="C45" i="1" l="1"/>
  <c r="C44" i="1"/>
  <c r="C43" i="1"/>
  <c r="C42" i="1"/>
  <c r="C41" i="1"/>
  <c r="C40" i="1"/>
</calcChain>
</file>

<file path=xl/sharedStrings.xml><?xml version="1.0" encoding="utf-8"?>
<sst xmlns="http://schemas.openxmlformats.org/spreadsheetml/2006/main" count="55" uniqueCount="46">
  <si>
    <t xml:space="preserve">Columbia Hockey </t>
  </si>
  <si>
    <t>2023 - 2024 Budget</t>
  </si>
  <si>
    <t>Retained Earnings</t>
  </si>
  <si>
    <t>Revenue</t>
  </si>
  <si>
    <t>Player Fees</t>
  </si>
  <si>
    <t>40 @ $1300</t>
  </si>
  <si>
    <t>Prospects</t>
  </si>
  <si>
    <t>TBD</t>
  </si>
  <si>
    <t>Sponsorships</t>
  </si>
  <si>
    <t>Total Revenue</t>
  </si>
  <si>
    <t>Expenses</t>
  </si>
  <si>
    <t>Meramec Sharks - Practice Ice (Friday)</t>
  </si>
  <si>
    <t>October</t>
  </si>
  <si>
    <t>EA Summer Meltdown</t>
  </si>
  <si>
    <t>June</t>
  </si>
  <si>
    <t>MVCHA Fees - Varsity</t>
  </si>
  <si>
    <t>June/October</t>
  </si>
  <si>
    <t>MVCHA Fees - JV</t>
  </si>
  <si>
    <t>Coaches Gifts</t>
  </si>
  <si>
    <t>March</t>
  </si>
  <si>
    <t>Banquet/Year End Celebration</t>
  </si>
  <si>
    <t>Senior Night/Alumni Game</t>
  </si>
  <si>
    <t>May</t>
  </si>
  <si>
    <t>New Player Uniforms</t>
  </si>
  <si>
    <t>September</t>
  </si>
  <si>
    <t>Custom Gloves</t>
  </si>
  <si>
    <t>Team T Shirts</t>
  </si>
  <si>
    <t>Columbia Days</t>
  </si>
  <si>
    <t>Crossbar</t>
  </si>
  <si>
    <t>Monthly</t>
  </si>
  <si>
    <t>Raffle Payouts</t>
  </si>
  <si>
    <t>November/December</t>
  </si>
  <si>
    <t>Sponsorship, player share (TBD)</t>
  </si>
  <si>
    <t>February</t>
  </si>
  <si>
    <t>Miscellaneous (Coach Reg; Refs, etc)</t>
  </si>
  <si>
    <t>Total Expense</t>
  </si>
  <si>
    <t>Net Surplus (Deficit)((2023-2024 Year)</t>
  </si>
  <si>
    <t>Net Surplus (End of Year)</t>
  </si>
  <si>
    <t xml:space="preserve">Payment Plan </t>
  </si>
  <si>
    <t>Registration</t>
  </si>
  <si>
    <t>Aug</t>
  </si>
  <si>
    <t>Sept</t>
  </si>
  <si>
    <t>Oct</t>
  </si>
  <si>
    <t>Nov</t>
  </si>
  <si>
    <t>Dec</t>
  </si>
  <si>
    <t>Jan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</si>
</sst>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">
    <xf numFmtId="0" fontId="0" fillId="0" borderId="0" xfId="0"/>
    <xf numFmtId="0" fontId="3" fillId="0" borderId="0" xfId="0" applyFont="1"/>
    <xf numFmtId="43" fontId="0" fillId="0" borderId="0" xfId="1" applyFont="1"/>
    <xf numFmtId="164" fontId="0" fillId="0" borderId="0" xfId="2" applyNumberFormat="1" applyFont="1" applyFill="1"/>
    <xf numFmtId="0" fontId="4" fillId="0" borderId="0" xfId="0" applyFont="1"/>
    <xf numFmtId="165" fontId="2" fillId="0" borderId="0" xfId="1" applyNumberFormat="1" applyFont="1"/>
    <xf numFmtId="43" fontId="5" fillId="0" borderId="0" xfId="1" applyFont="1" applyAlignment="1">
      <alignment horizontal="right"/>
    </xf>
    <xf numFmtId="165" fontId="0" fillId="0" borderId="0" xfId="1" applyNumberFormat="1" applyFont="1"/>
    <xf numFmtId="0" fontId="2" fillId="0" borderId="0" xfId="0" applyFont="1" applyAlignment="1">
      <alignment horizontal="left"/>
    </xf>
    <xf numFmtId="0" fontId="2" fillId="0" borderId="0" xfId="0" applyFont="1"/>
    <xf numFmtId="165" fontId="0" fillId="0" borderId="0" xfId="1" applyNumberFormat="1" applyFont="1" applyFill="1"/>
    <xf numFmtId="165" fontId="0" fillId="0" borderId="1" xfId="1" applyNumberFormat="1" applyFont="1" applyBorder="1"/>
    <xf numFmtId="165" fontId="2" fillId="0" borderId="2" xfId="1" applyNumberFormat="1" applyFont="1" applyBorder="1"/>
    <xf numFmtId="0" fontId="6" fillId="0" borderId="0" xfId="0" applyFont="1"/>
    <xf numFmtId="165" fontId="7" fillId="0" borderId="0" xfId="1" applyNumberFormat="1" applyFont="1"/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32170-7EAE-49F5-9908-84D1DB968D3B}">
  <dimension ref="A1:F45"/>
  <sheetViews>
    <sheetView tabSelected="1" workbookViewId="0"/>
  </sheetViews>
  <sheetFormatPr defaultRowHeight="15" x14ac:dyDescent="0.25"/>
  <cols>
    <col min="1" max="1" width="38.85546875" customWidth="1"/>
    <col min="2" max="2" width="21.140625" bestFit="1" customWidth="1"/>
    <col min="3" max="3" width="14.28515625" style="2" bestFit="1" customWidth="1"/>
    <col min="5" max="5" width="36" bestFit="1" customWidth="1"/>
    <col min="6" max="6" width="11.5703125" style="3" bestFit="1" customWidth="1"/>
  </cols>
  <sheetData>
    <row r="1" spans="1:3" x14ac:dyDescent="0.25">
      <c r="A1" s="1" t="s">
        <v>0</v>
      </c>
    </row>
    <row r="2" spans="1:3" x14ac:dyDescent="0.25">
      <c r="A2" s="1" t="s">
        <v>1</v>
      </c>
    </row>
    <row r="4" spans="1:3" x14ac:dyDescent="0.25">
      <c r="A4" s="4" t="s">
        <v>2</v>
      </c>
      <c r="C4" s="5">
        <v>2069</v>
      </c>
    </row>
    <row r="7" spans="1:3" ht="17.25" x14ac:dyDescent="0.4">
      <c r="A7" s="4" t="s">
        <v>3</v>
      </c>
      <c r="C7" s="6"/>
    </row>
    <row r="8" spans="1:3" x14ac:dyDescent="0.25">
      <c r="A8" t="s">
        <v>4</v>
      </c>
      <c r="B8" t="s">
        <v>5</v>
      </c>
      <c r="C8" s="7">
        <f>40*1300</f>
        <v>52000</v>
      </c>
    </row>
    <row r="9" spans="1:3" x14ac:dyDescent="0.25">
      <c r="A9" t="s">
        <v>6</v>
      </c>
      <c r="B9" t="s">
        <v>7</v>
      </c>
      <c r="C9" s="7">
        <v>0</v>
      </c>
    </row>
    <row r="10" spans="1:3" x14ac:dyDescent="0.25">
      <c r="A10" t="s">
        <v>8</v>
      </c>
      <c r="B10" t="s">
        <v>7</v>
      </c>
      <c r="C10" s="7">
        <v>0</v>
      </c>
    </row>
    <row r="11" spans="1:3" x14ac:dyDescent="0.25">
      <c r="C11" s="7"/>
    </row>
    <row r="12" spans="1:3" x14ac:dyDescent="0.25">
      <c r="A12" s="8" t="s">
        <v>9</v>
      </c>
      <c r="B12" s="9"/>
      <c r="C12" s="5">
        <f>SUM(C8:C11)</f>
        <v>52000</v>
      </c>
    </row>
    <row r="13" spans="1:3" x14ac:dyDescent="0.25">
      <c r="C13" s="7"/>
    </row>
    <row r="14" spans="1:3" x14ac:dyDescent="0.25">
      <c r="A14" s="4" t="s">
        <v>10</v>
      </c>
      <c r="C14" s="7"/>
    </row>
    <row r="15" spans="1:3" x14ac:dyDescent="0.25">
      <c r="A15" t="s">
        <v>11</v>
      </c>
      <c r="B15" t="s">
        <v>12</v>
      </c>
      <c r="C15" s="10">
        <v>16000</v>
      </c>
    </row>
    <row r="16" spans="1:3" x14ac:dyDescent="0.25">
      <c r="A16" t="s">
        <v>13</v>
      </c>
      <c r="B16" t="s">
        <v>14</v>
      </c>
      <c r="C16" s="10">
        <v>1200</v>
      </c>
    </row>
    <row r="17" spans="1:3" x14ac:dyDescent="0.25">
      <c r="A17" t="s">
        <v>15</v>
      </c>
      <c r="B17" t="s">
        <v>16</v>
      </c>
      <c r="C17" s="10">
        <v>4500</v>
      </c>
    </row>
    <row r="18" spans="1:3" x14ac:dyDescent="0.25">
      <c r="A18" t="s">
        <v>17</v>
      </c>
      <c r="B18" t="s">
        <v>16</v>
      </c>
      <c r="C18" s="10">
        <v>5200</v>
      </c>
    </row>
    <row r="19" spans="1:3" x14ac:dyDescent="0.25">
      <c r="A19" t="s">
        <v>17</v>
      </c>
      <c r="B19" t="s">
        <v>16</v>
      </c>
      <c r="C19" s="10">
        <v>5200</v>
      </c>
    </row>
    <row r="20" spans="1:3" x14ac:dyDescent="0.25">
      <c r="A20" t="s">
        <v>18</v>
      </c>
      <c r="B20" t="s">
        <v>19</v>
      </c>
      <c r="C20" s="7">
        <v>4000</v>
      </c>
    </row>
    <row r="21" spans="1:3" x14ac:dyDescent="0.25">
      <c r="A21" t="s">
        <v>20</v>
      </c>
      <c r="B21" t="s">
        <v>19</v>
      </c>
      <c r="C21" s="7">
        <v>2000</v>
      </c>
    </row>
    <row r="22" spans="1:3" x14ac:dyDescent="0.25">
      <c r="A22" t="s">
        <v>21</v>
      </c>
      <c r="B22" t="s">
        <v>22</v>
      </c>
      <c r="C22" s="7">
        <v>700</v>
      </c>
    </row>
    <row r="23" spans="1:3" x14ac:dyDescent="0.25">
      <c r="A23" t="s">
        <v>23</v>
      </c>
      <c r="B23" t="s">
        <v>24</v>
      </c>
      <c r="C23" s="7">
        <v>3000</v>
      </c>
    </row>
    <row r="24" spans="1:3" x14ac:dyDescent="0.25">
      <c r="A24" t="s">
        <v>25</v>
      </c>
      <c r="B24" t="s">
        <v>14</v>
      </c>
      <c r="C24" s="7">
        <v>1000</v>
      </c>
    </row>
    <row r="25" spans="1:3" x14ac:dyDescent="0.25">
      <c r="A25" t="s">
        <v>26</v>
      </c>
      <c r="B25" t="s">
        <v>12</v>
      </c>
      <c r="C25" s="7">
        <v>700</v>
      </c>
    </row>
    <row r="26" spans="1:3" x14ac:dyDescent="0.25">
      <c r="A26" t="s">
        <v>27</v>
      </c>
      <c r="B26" t="s">
        <v>24</v>
      </c>
      <c r="C26" s="7">
        <v>500</v>
      </c>
    </row>
    <row r="27" spans="1:3" x14ac:dyDescent="0.25">
      <c r="A27" t="s">
        <v>28</v>
      </c>
      <c r="B27" t="s">
        <v>29</v>
      </c>
      <c r="C27" s="7">
        <f>69*12</f>
        <v>828</v>
      </c>
    </row>
    <row r="28" spans="1:3" x14ac:dyDescent="0.25">
      <c r="A28" t="s">
        <v>30</v>
      </c>
      <c r="B28" t="s">
        <v>31</v>
      </c>
      <c r="C28" s="7">
        <v>2000</v>
      </c>
    </row>
    <row r="29" spans="1:3" x14ac:dyDescent="0.25">
      <c r="A29" t="s">
        <v>32</v>
      </c>
      <c r="B29" t="s">
        <v>33</v>
      </c>
      <c r="C29" s="7">
        <v>0</v>
      </c>
    </row>
    <row r="30" spans="1:3" x14ac:dyDescent="0.25">
      <c r="A30" t="s">
        <v>34</v>
      </c>
      <c r="B30" t="s">
        <v>24</v>
      </c>
      <c r="C30" s="11">
        <v>1000</v>
      </c>
    </row>
    <row r="31" spans="1:3" x14ac:dyDescent="0.25">
      <c r="C31" s="7"/>
    </row>
    <row r="32" spans="1:3" x14ac:dyDescent="0.25">
      <c r="A32" s="9" t="s">
        <v>35</v>
      </c>
      <c r="B32" s="9"/>
      <c r="C32" s="5">
        <f>SUM(C15:C31)</f>
        <v>47828</v>
      </c>
    </row>
    <row r="33" spans="1:3" x14ac:dyDescent="0.25">
      <c r="C33" s="7"/>
    </row>
    <row r="34" spans="1:3" ht="15.75" thickBot="1" x14ac:dyDescent="0.3">
      <c r="A34" s="9" t="s">
        <v>36</v>
      </c>
      <c r="B34" s="9"/>
      <c r="C34" s="12">
        <f>C12-C32</f>
        <v>4172</v>
      </c>
    </row>
    <row r="35" spans="1:3" ht="15.75" thickTop="1" x14ac:dyDescent="0.25">
      <c r="C35" s="7"/>
    </row>
    <row r="36" spans="1:3" ht="15.75" thickBot="1" x14ac:dyDescent="0.3">
      <c r="A36" s="9" t="s">
        <v>37</v>
      </c>
      <c r="C36" s="12">
        <f>C34+C4</f>
        <v>6241</v>
      </c>
    </row>
    <row r="37" spans="1:3" ht="15.75" thickTop="1" x14ac:dyDescent="0.25">
      <c r="C37" s="7"/>
    </row>
    <row r="38" spans="1:3" ht="17.25" x14ac:dyDescent="0.4">
      <c r="A38" s="13" t="s">
        <v>38</v>
      </c>
      <c r="C38" s="14">
        <f>1300</f>
        <v>1300</v>
      </c>
    </row>
    <row r="39" spans="1:3" x14ac:dyDescent="0.25">
      <c r="A39" t="s">
        <v>39</v>
      </c>
      <c r="C39" s="7">
        <v>100</v>
      </c>
    </row>
    <row r="40" spans="1:3" x14ac:dyDescent="0.25">
      <c r="A40" t="s">
        <v>40</v>
      </c>
      <c r="C40" s="7">
        <f>($C$38-100)/6</f>
        <v>200</v>
      </c>
    </row>
    <row r="41" spans="1:3" x14ac:dyDescent="0.25">
      <c r="A41" t="s">
        <v>41</v>
      </c>
      <c r="C41" s="7">
        <f t="shared" ref="C41:C45" si="0">($C$38-100)/6</f>
        <v>200</v>
      </c>
    </row>
    <row r="42" spans="1:3" x14ac:dyDescent="0.25">
      <c r="A42" t="s">
        <v>42</v>
      </c>
      <c r="C42" s="7">
        <f t="shared" si="0"/>
        <v>200</v>
      </c>
    </row>
    <row r="43" spans="1:3" x14ac:dyDescent="0.25">
      <c r="A43" t="s">
        <v>43</v>
      </c>
      <c r="C43" s="7">
        <f t="shared" si="0"/>
        <v>200</v>
      </c>
    </row>
    <row r="44" spans="1:3" x14ac:dyDescent="0.25">
      <c r="A44" t="s">
        <v>44</v>
      </c>
      <c r="C44" s="7">
        <f t="shared" si="0"/>
        <v>200</v>
      </c>
    </row>
    <row r="45" spans="1:3" x14ac:dyDescent="0.25">
      <c r="A45" t="s">
        <v>45</v>
      </c>
      <c r="C45" s="7">
        <f t="shared" si="0"/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Kraig Spisak</dc:creator>
  <cp:lastModifiedBy>Kraig Spisak</cp:lastModifiedBy>
  <dcterms:created xsi:type="dcterms:W3CDTF">2023-06-09T13:12:29Z</dcterms:created>
  <dcterms:modified xsi:type="dcterms:W3CDTF">2023-06-09T13:14:07Z</dcterms:modified>
</cp:coreProperties>
</file>