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404374\OneDrive - ManpowerGroup\Desktop\"/>
    </mc:Choice>
  </mc:AlternateContent>
  <xr:revisionPtr revIDLastSave="0" documentId="8_{AF0E4EE6-CF86-43A3-A1AF-D93763DE9269}" xr6:coauthVersionLast="47" xr6:coauthVersionMax="47" xr10:uidLastSave="{00000000-0000-0000-0000-000000000000}"/>
  <bookViews>
    <workbookView xWindow="-110" yWindow="-110" windowWidth="19420" windowHeight="10300" activeTab="2" xr2:uid="{C84F759B-DB51-477A-B699-3D65BCC03125}"/>
  </bookViews>
  <sheets>
    <sheet name="June 2026" sheetId="1" r:id="rId1"/>
    <sheet name="July 2026" sheetId="5" r:id="rId2"/>
    <sheet name="Aug 2026" sheetId="6" r:id="rId3"/>
    <sheet name="Sheet1" sheetId="4" state="hidden" r:id="rId4"/>
  </sheets>
  <definedNames>
    <definedName name="_xlnm.Print_Area" localSheetId="2">'Aug 2026'!$B$1:$J$58</definedName>
    <definedName name="_xlnm.Print_Area" localSheetId="1">'July 2026'!$B$1:$J$53</definedName>
    <definedName name="_xlnm.Print_Area" localSheetId="0">'June 2026'!$B$1:$J$49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J33" i="1"/>
  <c r="J31" i="5"/>
  <c r="J45" i="5"/>
  <c r="J28" i="6"/>
  <c r="J42" i="6"/>
  <c r="J48" i="6"/>
  <c r="J52" i="6"/>
  <c r="C20" i="1"/>
  <c r="J34" i="1" s="1"/>
  <c r="G49" i="6"/>
  <c r="G48" i="6"/>
  <c r="G43" i="6"/>
  <c r="G42" i="6"/>
  <c r="G28" i="6"/>
  <c r="G29" i="6"/>
  <c r="G46" i="5"/>
  <c r="G45" i="5"/>
  <c r="G32" i="5"/>
  <c r="G31" i="5"/>
  <c r="J53" i="5"/>
  <c r="J56" i="6" s="1"/>
  <c r="H48" i="1"/>
  <c r="H47" i="1"/>
  <c r="H34" i="1"/>
  <c r="H33" i="1"/>
  <c r="J51" i="1"/>
  <c r="C21" i="1"/>
  <c r="J52" i="1" s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J48" i="1" s="1"/>
  <c r="C35" i="1"/>
  <c r="C36" i="1"/>
  <c r="C37" i="1"/>
  <c r="C38" i="1"/>
  <c r="C39" i="1"/>
  <c r="C40" i="1"/>
  <c r="C41" i="1"/>
  <c r="C42" i="1"/>
  <c r="C43" i="1"/>
  <c r="C44" i="1"/>
  <c r="E44" i="1" s="1"/>
  <c r="C45" i="1"/>
  <c r="E45" i="1" s="1"/>
  <c r="C46" i="1"/>
  <c r="E46" i="1" s="1"/>
  <c r="C47" i="1"/>
  <c r="C48" i="1"/>
  <c r="C49" i="1"/>
  <c r="E49" i="1" s="1"/>
  <c r="I17" i="1"/>
  <c r="E47" i="1"/>
  <c r="E4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J53" i="1" l="1"/>
  <c r="J49" i="1"/>
  <c r="I12" i="5"/>
  <c r="I12" i="6"/>
  <c r="D14" i="5"/>
  <c r="D14" i="6"/>
  <c r="D17" i="6"/>
  <c r="I17" i="6" s="1"/>
  <c r="E12" i="6"/>
  <c r="D12" i="6"/>
  <c r="D17" i="5"/>
  <c r="E12" i="5"/>
  <c r="D12" i="5"/>
  <c r="I17" i="5" l="1"/>
  <c r="C48" i="5"/>
  <c r="E48" i="5" s="1"/>
  <c r="C49" i="5"/>
  <c r="E49" i="5" s="1"/>
  <c r="C50" i="5"/>
  <c r="E50" i="5" s="1"/>
  <c r="C23" i="5"/>
  <c r="E23" i="5" s="1"/>
  <c r="C35" i="5"/>
  <c r="E35" i="5" s="1"/>
  <c r="C47" i="5"/>
  <c r="E47" i="5" s="1"/>
  <c r="C24" i="5"/>
  <c r="E24" i="5" s="1"/>
  <c r="C36" i="5"/>
  <c r="E36" i="5" s="1"/>
  <c r="C20" i="5"/>
  <c r="C45" i="5"/>
  <c r="E45" i="5" s="1"/>
  <c r="C25" i="5"/>
  <c r="E25" i="5" s="1"/>
  <c r="C37" i="5"/>
  <c r="E37" i="5" s="1"/>
  <c r="C32" i="5"/>
  <c r="E32" i="5" s="1"/>
  <c r="C34" i="5"/>
  <c r="E34" i="5" s="1"/>
  <c r="C26" i="5"/>
  <c r="E26" i="5" s="1"/>
  <c r="C38" i="5"/>
  <c r="E38" i="5" s="1"/>
  <c r="C21" i="5"/>
  <c r="E21" i="5" s="1"/>
  <c r="C33" i="5"/>
  <c r="E33" i="5" s="1"/>
  <c r="C22" i="5"/>
  <c r="E22" i="5" s="1"/>
  <c r="C27" i="5"/>
  <c r="E27" i="5" s="1"/>
  <c r="C39" i="5"/>
  <c r="E39" i="5" s="1"/>
  <c r="C28" i="5"/>
  <c r="E28" i="5" s="1"/>
  <c r="C40" i="5"/>
  <c r="E40" i="5" s="1"/>
  <c r="C29" i="5"/>
  <c r="E29" i="5" s="1"/>
  <c r="C41" i="5"/>
  <c r="E41" i="5" s="1"/>
  <c r="C30" i="5"/>
  <c r="E30" i="5" s="1"/>
  <c r="C42" i="5"/>
  <c r="E42" i="5" s="1"/>
  <c r="C44" i="5"/>
  <c r="E44" i="5" s="1"/>
  <c r="C46" i="5"/>
  <c r="E46" i="5" s="1"/>
  <c r="C31" i="5"/>
  <c r="E31" i="5" s="1"/>
  <c r="C43" i="5"/>
  <c r="E43" i="5" s="1"/>
  <c r="C30" i="6"/>
  <c r="E30" i="6" s="1"/>
  <c r="C42" i="6"/>
  <c r="E42" i="6" s="1"/>
  <c r="C25" i="6"/>
  <c r="E25" i="6" s="1"/>
  <c r="C31" i="6"/>
  <c r="E31" i="6" s="1"/>
  <c r="C43" i="6"/>
  <c r="C28" i="6"/>
  <c r="E28" i="6" s="1"/>
  <c r="C41" i="6"/>
  <c r="E41" i="6" s="1"/>
  <c r="C20" i="6"/>
  <c r="E20" i="6" s="1"/>
  <c r="C32" i="6"/>
  <c r="E32" i="6" s="1"/>
  <c r="C44" i="6"/>
  <c r="E44" i="6" s="1"/>
  <c r="C40" i="6"/>
  <c r="E40" i="6" s="1"/>
  <c r="C21" i="6"/>
  <c r="E21" i="6" s="1"/>
  <c r="C33" i="6"/>
  <c r="E33" i="6" s="1"/>
  <c r="C45" i="6"/>
  <c r="E45" i="6" s="1"/>
  <c r="C22" i="6"/>
  <c r="E22" i="6" s="1"/>
  <c r="C34" i="6"/>
  <c r="E34" i="6" s="1"/>
  <c r="C46" i="6"/>
  <c r="E46" i="6" s="1"/>
  <c r="C23" i="6"/>
  <c r="E23" i="6" s="1"/>
  <c r="C35" i="6"/>
  <c r="E35" i="6" s="1"/>
  <c r="C47" i="6"/>
  <c r="E47" i="6" s="1"/>
  <c r="C24" i="6"/>
  <c r="E24" i="6" s="1"/>
  <c r="C36" i="6"/>
  <c r="E36" i="6" s="1"/>
  <c r="C48" i="6"/>
  <c r="E48" i="6" s="1"/>
  <c r="C37" i="6"/>
  <c r="E37" i="6" s="1"/>
  <c r="C49" i="6"/>
  <c r="E49" i="6" s="1"/>
  <c r="C39" i="6"/>
  <c r="E39" i="6" s="1"/>
  <c r="C29" i="6"/>
  <c r="C26" i="6"/>
  <c r="E26" i="6" s="1"/>
  <c r="C38" i="6"/>
  <c r="E38" i="6" s="1"/>
  <c r="C50" i="6"/>
  <c r="E50" i="6" s="1"/>
  <c r="C27" i="6"/>
  <c r="E27" i="6" s="1"/>
  <c r="J35" i="1"/>
  <c r="J43" i="6" l="1"/>
  <c r="E29" i="6"/>
  <c r="E20" i="5"/>
  <c r="J32" i="5"/>
  <c r="J33" i="5" s="1"/>
  <c r="E43" i="6"/>
  <c r="J49" i="6"/>
  <c r="J54" i="5"/>
  <c r="J55" i="5" s="1"/>
  <c r="J29" i="6"/>
  <c r="J30" i="6" s="1"/>
  <c r="J46" i="5"/>
  <c r="J47" i="5" s="1"/>
  <c r="J53" i="6"/>
  <c r="J57" i="6" s="1"/>
  <c r="J50" i="6"/>
  <c r="J44" i="6"/>
  <c r="J54" i="6" l="1"/>
  <c r="J58" i="6" l="1"/>
</calcChain>
</file>

<file path=xl/sharedStrings.xml><?xml version="1.0" encoding="utf-8"?>
<sst xmlns="http://schemas.openxmlformats.org/spreadsheetml/2006/main" count="90" uniqueCount="40">
  <si>
    <t>Date</t>
  </si>
  <si>
    <t>Athlete Name:</t>
  </si>
  <si>
    <t xml:space="preserve">Shot Tracker: </t>
  </si>
  <si>
    <t>RECOGNITION/SWAG IN THE FALL FOR ACHIEVERS!!!</t>
  </si>
  <si>
    <t>BP: 10% of makes where player elevates as high as possible and releases at top of jump from 12-15 feet</t>
  </si>
  <si>
    <t>Best Practice (BP): 25%+ of makes 3-pointers; 25%+ of makes free throws; 50% of makes on the move</t>
  </si>
  <si>
    <t># Shots Made</t>
  </si>
  <si>
    <t>Goal Per Day</t>
  </si>
  <si>
    <t>Variance to Goal</t>
  </si>
  <si>
    <t>Variance to Goal per Day</t>
  </si>
  <si>
    <t>1st Grade</t>
  </si>
  <si>
    <t>Kindergarden</t>
  </si>
  <si>
    <t>2nd Grade</t>
  </si>
  <si>
    <t>3rd Grade</t>
  </si>
  <si>
    <t>4th Grade</t>
  </si>
  <si>
    <t>5th Grade</t>
  </si>
  <si>
    <t>6th Grade</t>
  </si>
  <si>
    <t>7th Grade</t>
  </si>
  <si>
    <t>8th Grade</t>
  </si>
  <si>
    <t xml:space="preserve">My Personal Goal For the Summer Is: </t>
  </si>
  <si>
    <t xml:space="preserve">My # Shots Made Goal </t>
  </si>
  <si>
    <t>First</t>
  </si>
  <si>
    <t>Last</t>
  </si>
  <si>
    <t>Goal Level:</t>
  </si>
  <si>
    <t>.</t>
  </si>
  <si>
    <t>SUMMER SHOT CLUB RESULTS:</t>
  </si>
  <si>
    <t>Jun 1 - Aug 31 Total # Shots Made</t>
  </si>
  <si>
    <t>Jun 1 - Aug 31 Goal</t>
  </si>
  <si>
    <t>1-June to 30-June Total # Shots Made</t>
  </si>
  <si>
    <t>1-June to 30-June Goal</t>
  </si>
  <si>
    <t>Silver level is 7,500 made shots</t>
  </si>
  <si>
    <t>Gold Level is 15,000</t>
  </si>
  <si>
    <t>Platinum Level is 25,000 made shots</t>
  </si>
  <si>
    <t>Let's go Jr. Dukes!  We've got 92 days of shot club this summer.  Let's improve everyday!!</t>
  </si>
  <si>
    <t>1-July to 31-July Total # Shots Made</t>
  </si>
  <si>
    <t>1-July to 31-July Goal</t>
  </si>
  <si>
    <t>1-Aug to 31-Aug Total # Shots Made</t>
  </si>
  <si>
    <t>1-Aug to 31-Aug Goal</t>
  </si>
  <si>
    <t>2026 Summer Shot Club Tracker</t>
  </si>
  <si>
    <t>Grade (Fall '26)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</si>
</sst>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;@"/>
    <numFmt numFmtId="165" formatCode="0.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" fontId="3" fillId="0" borderId="1" xfId="0" applyNumberFormat="1" applyFont="1" applyBorder="1"/>
    <xf numFmtId="0" fontId="3" fillId="3" borderId="1" xfId="0" applyFont="1" applyFill="1" applyBorder="1"/>
    <xf numFmtId="165" fontId="3" fillId="0" borderId="0" xfId="0" applyNumberFormat="1" applyFont="1"/>
    <xf numFmtId="0" fontId="2" fillId="0" borderId="0" xfId="0" applyFont="1" applyAlignment="1">
      <alignment horizontal="right" vertical="center" wrapText="1"/>
    </xf>
    <xf numFmtId="166" fontId="3" fillId="3" borderId="5" xfId="1" applyNumberFormat="1" applyFont="1" applyFill="1" applyBorder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0" fontId="2" fillId="4" borderId="1" xfId="0" applyFont="1" applyFill="1" applyBorder="1"/>
    <xf numFmtId="166" fontId="3" fillId="4" borderId="5" xfId="1" applyNumberFormat="1" applyFont="1" applyFill="1" applyBorder="1" applyAlignment="1">
      <alignment vertical="center"/>
    </xf>
    <xf numFmtId="166" fontId="2" fillId="0" borderId="4" xfId="1" applyNumberFormat="1" applyFont="1" applyBorder="1"/>
    <xf numFmtId="166" fontId="2" fillId="0" borderId="0" xfId="1" applyNumberFormat="1" applyFont="1"/>
    <xf numFmtId="166" fontId="1" fillId="0" borderId="0" xfId="1" applyNumberFormat="1" applyFont="1"/>
    <xf numFmtId="166" fontId="0" fillId="0" borderId="0" xfId="1" applyNumberFormat="1" applyFont="1"/>
    <xf numFmtId="166" fontId="5" fillId="0" borderId="0" xfId="1" applyNumberFormat="1" applyFont="1"/>
    <xf numFmtId="1" fontId="3" fillId="0" borderId="1" xfId="0" applyNumberFormat="1" applyFont="1" applyBorder="1"/>
    <xf numFmtId="1" fontId="3" fillId="3" borderId="1" xfId="0" applyNumberFormat="1" applyFont="1" applyFill="1" applyBorder="1"/>
    <xf numFmtId="0" fontId="9" fillId="0" borderId="0" xfId="0" applyFont="1"/>
    <xf numFmtId="1" fontId="3" fillId="0" borderId="0" xfId="0" applyNumberFormat="1" applyFont="1"/>
    <xf numFmtId="0" fontId="3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166" fontId="2" fillId="0" borderId="20" xfId="1" applyNumberFormat="1" applyFont="1" applyBorder="1"/>
    <xf numFmtId="166" fontId="2" fillId="0" borderId="22" xfId="1" applyNumberFormat="1" applyFont="1" applyBorder="1"/>
    <xf numFmtId="0" fontId="3" fillId="0" borderId="25" xfId="0" applyFont="1" applyBorder="1"/>
    <xf numFmtId="166" fontId="2" fillId="0" borderId="29" xfId="1" applyNumberFormat="1" applyFont="1" applyBorder="1"/>
    <xf numFmtId="166" fontId="2" fillId="0" borderId="0" xfId="1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319405</xdr:colOff>
      <xdr:row>0</xdr:row>
      <xdr:rowOff>37465</xdr:rowOff>
    </xdr:from>
    <xdr:to>
      <xdr:col>2</xdr:col>
      <xdr:colOff>439752</xdr:colOff>
      <xdr:row>2</xdr:row>
      <xdr:rowOff>142904</xdr:rowOff>
    </xdr:to>
    <xdr:pic>
      <xdr:nvPicPr>
        <xdr:cNvPr id="3" name="Picture 2" descr="Image result for whitefish bay logos">
          <a:extLst>
            <a:ext uri="{FF2B5EF4-FFF2-40B4-BE49-F238E27FC236}">
              <a16:creationId xmlns:a16="http://schemas.microsoft.com/office/drawing/2014/main" id="{C17302AE-6F05-465E-A78E-F87D9C56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37465"/>
          <a:ext cx="831547" cy="68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319405</xdr:colOff>
      <xdr:row>0</xdr:row>
      <xdr:rowOff>37465</xdr:rowOff>
    </xdr:from>
    <xdr:to>
      <xdr:col>2</xdr:col>
      <xdr:colOff>439752</xdr:colOff>
      <xdr:row>2</xdr:row>
      <xdr:rowOff>142904</xdr:rowOff>
    </xdr:to>
    <xdr:pic>
      <xdr:nvPicPr>
        <xdr:cNvPr id="2" name="Picture 1" descr="Image result for whitefish bay logos">
          <a:extLst>
            <a:ext uri="{FF2B5EF4-FFF2-40B4-BE49-F238E27FC236}">
              <a16:creationId xmlns:a16="http://schemas.microsoft.com/office/drawing/2014/main" id="{677399C6-7945-46E3-A681-C504520E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" y="37465"/>
          <a:ext cx="837897" cy="676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319405</xdr:colOff>
      <xdr:row>0</xdr:row>
      <xdr:rowOff>37465</xdr:rowOff>
    </xdr:from>
    <xdr:to>
      <xdr:col>2</xdr:col>
      <xdr:colOff>439752</xdr:colOff>
      <xdr:row>2</xdr:row>
      <xdr:rowOff>142904</xdr:rowOff>
    </xdr:to>
    <xdr:pic>
      <xdr:nvPicPr>
        <xdr:cNvPr id="3" name="Picture 2" descr="Image result for whitefish bay logos">
          <a:extLst>
            <a:ext uri="{FF2B5EF4-FFF2-40B4-BE49-F238E27FC236}">
              <a16:creationId xmlns:a16="http://schemas.microsoft.com/office/drawing/2014/main" id="{55D1F33F-DC1A-4391-B9FF-FB27EF1E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" y="37465"/>
          <a:ext cx="837897" cy="68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319405</xdr:colOff>
      <xdr:row>0</xdr:row>
      <xdr:rowOff>37465</xdr:rowOff>
    </xdr:from>
    <xdr:to>
      <xdr:col>2</xdr:col>
      <xdr:colOff>439752</xdr:colOff>
      <xdr:row>2</xdr:row>
      <xdr:rowOff>139729</xdr:rowOff>
    </xdr:to>
    <xdr:pic>
      <xdr:nvPicPr>
        <xdr:cNvPr id="2" name="Picture 1" descr="Image result for whitefish bay logos">
          <a:extLst>
            <a:ext uri="{FF2B5EF4-FFF2-40B4-BE49-F238E27FC236}">
              <a16:creationId xmlns:a16="http://schemas.microsoft.com/office/drawing/2014/main" id="{59550AFB-E0A2-4084-B352-C39A8523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" y="37465"/>
          <a:ext cx="837897" cy="676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319405</xdr:colOff>
      <xdr:row>0</xdr:row>
      <xdr:rowOff>37465</xdr:rowOff>
    </xdr:from>
    <xdr:to>
      <xdr:col>2</xdr:col>
      <xdr:colOff>439752</xdr:colOff>
      <xdr:row>2</xdr:row>
      <xdr:rowOff>142904</xdr:rowOff>
    </xdr:to>
    <xdr:pic>
      <xdr:nvPicPr>
        <xdr:cNvPr id="3" name="Picture 2" descr="Image result for whitefish bay logos">
          <a:extLst>
            <a:ext uri="{FF2B5EF4-FFF2-40B4-BE49-F238E27FC236}">
              <a16:creationId xmlns:a16="http://schemas.microsoft.com/office/drawing/2014/main" id="{62C500D8-2C21-4536-B089-7F1E0CFA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" y="37465"/>
          <a:ext cx="837897" cy="683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9137-4014-4632-9FA4-DFE8C607B274}">
  <sheetPr>
    <pageSetUpPr fitToPage="1"/>
  </sheetPr>
  <dimension ref="A2:S69"/>
  <sheetViews>
    <sheetView showGridLines="0" zoomScale="75" zoomScaleNormal="75" workbookViewId="0"/>
  </sheetViews>
  <sheetFormatPr defaultRowHeight="14.5" x14ac:dyDescent="0.35"/>
  <cols>
    <col min="1" max="1" width="4.26953125" customWidth="1"/>
    <col min="2" max="2" width="10.26953125" customWidth="1"/>
    <col min="3" max="3" width="12.54296875" customWidth="1"/>
    <col min="4" max="4" width="15.81640625" customWidth="1"/>
    <col min="5" max="5" width="17.1796875" customWidth="1"/>
    <col min="6" max="6" width="13.1796875" customWidth="1"/>
    <col min="7" max="7" width="4.36328125" customWidth="1"/>
    <col min="8" max="8" width="15.81640625" customWidth="1"/>
    <col min="9" max="9" width="30.453125" customWidth="1"/>
    <col min="10" max="10" width="15.81640625" customWidth="1"/>
    <col min="19" max="19" width="44.36328125" customWidth="1"/>
  </cols>
  <sheetData>
    <row r="2" spans="1:16" ht="31" x14ac:dyDescent="0.7">
      <c r="B2" s="45" t="s">
        <v>38</v>
      </c>
      <c r="C2" s="45"/>
      <c r="D2" s="45"/>
      <c r="E2" s="45"/>
      <c r="F2" s="45"/>
      <c r="G2" s="45"/>
      <c r="H2" s="45"/>
      <c r="I2" s="45"/>
      <c r="J2" s="45"/>
    </row>
    <row r="4" spans="1:16" ht="18.5" x14ac:dyDescent="0.45">
      <c r="B4" s="10" t="s">
        <v>2</v>
      </c>
      <c r="C4" s="11"/>
      <c r="D4" s="3" t="s">
        <v>33</v>
      </c>
      <c r="E4" s="3"/>
      <c r="F4" s="3"/>
      <c r="G4" s="3"/>
      <c r="H4" s="3"/>
      <c r="I4" s="3"/>
      <c r="J4" s="3"/>
      <c r="P4" s="7"/>
    </row>
    <row r="5" spans="1:16" ht="18.5" x14ac:dyDescent="0.45">
      <c r="B5" s="10"/>
      <c r="C5" s="11"/>
      <c r="D5" s="4" t="s">
        <v>30</v>
      </c>
      <c r="E5" s="3"/>
      <c r="F5" s="3"/>
      <c r="G5" s="3"/>
      <c r="H5" s="3"/>
      <c r="I5" s="3"/>
      <c r="J5" s="3"/>
      <c r="P5" s="7"/>
    </row>
    <row r="6" spans="1:16" ht="18.5" x14ac:dyDescent="0.45">
      <c r="B6" s="10"/>
      <c r="C6" s="11"/>
      <c r="D6" s="4" t="s">
        <v>31</v>
      </c>
      <c r="E6" s="3"/>
      <c r="F6" s="3"/>
      <c r="G6" s="3"/>
      <c r="H6" s="3"/>
      <c r="I6" s="3"/>
      <c r="J6" s="3"/>
      <c r="P6" s="7"/>
    </row>
    <row r="7" spans="1:16" ht="18.5" x14ac:dyDescent="0.45">
      <c r="B7" s="10"/>
      <c r="C7" s="11"/>
      <c r="D7" s="4" t="s">
        <v>32</v>
      </c>
      <c r="E7" s="3"/>
      <c r="F7" s="3"/>
      <c r="G7" s="3"/>
      <c r="H7" s="3"/>
      <c r="I7" s="3"/>
      <c r="J7" s="3"/>
      <c r="P7" s="7"/>
    </row>
    <row r="8" spans="1:16" ht="18.5" x14ac:dyDescent="0.45">
      <c r="B8" s="12"/>
      <c r="C8" s="3"/>
      <c r="D8" s="3" t="s">
        <v>5</v>
      </c>
      <c r="E8" s="3"/>
      <c r="F8" s="3"/>
      <c r="G8" s="3"/>
      <c r="H8" s="3"/>
      <c r="I8" s="3"/>
      <c r="J8" s="3"/>
      <c r="P8" s="7"/>
    </row>
    <row r="9" spans="1:16" ht="18.5" x14ac:dyDescent="0.45">
      <c r="B9" s="12"/>
      <c r="C9" s="3"/>
      <c r="D9" s="3" t="s">
        <v>4</v>
      </c>
      <c r="E9" s="3"/>
      <c r="F9" s="3"/>
      <c r="G9" s="3"/>
      <c r="H9" s="3"/>
      <c r="I9" s="3"/>
      <c r="J9" s="3"/>
      <c r="P9" s="7"/>
    </row>
    <row r="10" spans="1:16" ht="9.5" customHeight="1" x14ac:dyDescent="0.45">
      <c r="B10" s="12"/>
      <c r="C10" s="3"/>
      <c r="D10" s="3"/>
      <c r="E10" s="3"/>
      <c r="F10" s="3"/>
      <c r="G10" s="3"/>
      <c r="H10" s="3"/>
      <c r="I10" s="3"/>
      <c r="J10" s="3"/>
      <c r="P10" s="7"/>
    </row>
    <row r="11" spans="1:16" ht="19" thickBot="1" x14ac:dyDescent="0.5">
      <c r="B11" s="12"/>
      <c r="C11" s="3"/>
      <c r="D11" s="11" t="s">
        <v>21</v>
      </c>
      <c r="E11" s="11" t="s">
        <v>22</v>
      </c>
      <c r="F11" s="3"/>
      <c r="G11" s="3"/>
      <c r="H11" s="3"/>
      <c r="I11" s="3"/>
      <c r="J11" s="3"/>
    </row>
    <row r="12" spans="1:16" ht="19" thickBot="1" x14ac:dyDescent="0.5">
      <c r="B12" s="10" t="s">
        <v>1</v>
      </c>
      <c r="C12" s="11"/>
      <c r="D12" s="13"/>
      <c r="E12" s="13"/>
      <c r="F12" s="3"/>
      <c r="G12" s="4" t="s">
        <v>39</v>
      </c>
      <c r="H12" s="4"/>
      <c r="I12" s="46"/>
      <c r="J12" s="47"/>
    </row>
    <row r="13" spans="1:16" ht="9.5" customHeight="1" thickBot="1" x14ac:dyDescent="0.5">
      <c r="B13" s="10"/>
      <c r="C13" s="11"/>
      <c r="D13" s="11"/>
      <c r="E13" s="11"/>
      <c r="F13" s="11"/>
      <c r="G13" s="11"/>
      <c r="H13" s="11"/>
      <c r="I13" s="11"/>
      <c r="J13" s="11"/>
    </row>
    <row r="14" spans="1:16" ht="14.5" customHeight="1" x14ac:dyDescent="0.35">
      <c r="B14" s="44" t="s">
        <v>19</v>
      </c>
      <c r="C14" s="44"/>
      <c r="D14" s="48"/>
      <c r="E14" s="49"/>
      <c r="F14" s="49"/>
      <c r="G14" s="49"/>
      <c r="H14" s="49"/>
      <c r="I14" s="49"/>
      <c r="J14" s="50"/>
    </row>
    <row r="15" spans="1:16" ht="24.5" customHeight="1" thickBot="1" x14ac:dyDescent="0.4">
      <c r="A15" s="9"/>
      <c r="B15" s="44"/>
      <c r="C15" s="44"/>
      <c r="D15" s="51"/>
      <c r="E15" s="52"/>
      <c r="F15" s="52"/>
      <c r="G15" s="52"/>
      <c r="H15" s="52"/>
      <c r="I15" s="52"/>
      <c r="J15" s="53"/>
    </row>
    <row r="16" spans="1:16" ht="13" customHeight="1" thickBot="1" x14ac:dyDescent="0.5">
      <c r="B16" s="12"/>
      <c r="C16" s="3"/>
      <c r="D16" s="3"/>
      <c r="E16" s="3"/>
      <c r="F16" s="3"/>
      <c r="G16" s="3"/>
      <c r="H16" s="3"/>
      <c r="I16" s="3"/>
      <c r="J16" s="3"/>
    </row>
    <row r="17" spans="1:19" ht="46.5" customHeight="1" thickBot="1" x14ac:dyDescent="0.5">
      <c r="A17" s="9"/>
      <c r="B17" s="44" t="s">
        <v>20</v>
      </c>
      <c r="C17" s="44"/>
      <c r="D17" s="20"/>
      <c r="H17" s="19" t="s">
        <v>23</v>
      </c>
      <c r="I17" s="42" t="str">
        <f>+IF(D17&gt;24999.99,"Platinum",IF(D17&gt;14999.99,"Gold",IF(D17&gt;7499.99,"Silver","")))</f>
        <v/>
      </c>
      <c r="J17" s="43"/>
    </row>
    <row r="18" spans="1:19" ht="11.5" customHeight="1" x14ac:dyDescent="0.45">
      <c r="A18" s="6"/>
      <c r="B18" s="2"/>
      <c r="C18" s="2"/>
      <c r="D18" s="2"/>
      <c r="E18" s="2"/>
      <c r="F18" s="2"/>
      <c r="G18" s="2"/>
      <c r="H18" s="2"/>
      <c r="I18" s="3"/>
      <c r="J18" s="3"/>
    </row>
    <row r="19" spans="1:19" ht="37" x14ac:dyDescent="0.45">
      <c r="B19" s="14" t="s">
        <v>0</v>
      </c>
      <c r="C19" s="14" t="s">
        <v>7</v>
      </c>
      <c r="D19" s="14" t="s">
        <v>6</v>
      </c>
      <c r="E19" s="14" t="s">
        <v>9</v>
      </c>
      <c r="F19" s="3"/>
      <c r="G19" s="15"/>
      <c r="H19" s="15"/>
      <c r="I19" s="3"/>
      <c r="J19" s="3"/>
    </row>
    <row r="20" spans="1:19" ht="18.5" x14ac:dyDescent="0.45">
      <c r="B20" s="16">
        <v>45444</v>
      </c>
      <c r="C20" s="30">
        <f>+$D$17/92</f>
        <v>0</v>
      </c>
      <c r="D20" s="31"/>
      <c r="E20" s="30" t="str">
        <f>+IF(D20="","",D20-C20)</f>
        <v/>
      </c>
      <c r="F20" s="3"/>
      <c r="H20" s="18"/>
      <c r="I20" s="3"/>
      <c r="J20" s="3"/>
      <c r="S20" s="18"/>
    </row>
    <row r="21" spans="1:19" ht="18.5" x14ac:dyDescent="0.45">
      <c r="B21" s="16">
        <v>45445</v>
      </c>
      <c r="C21" s="30">
        <f t="shared" ref="C21:C49" si="0">+$D$17/92</f>
        <v>0</v>
      </c>
      <c r="D21" s="31"/>
      <c r="E21" s="30" t="str">
        <f t="shared" ref="E21:E43" si="1">+IF(D21="","",D21-C21)</f>
        <v/>
      </c>
      <c r="F21" s="3"/>
      <c r="G21" s="18"/>
      <c r="H21" s="18"/>
      <c r="I21" s="3"/>
      <c r="J21" s="3"/>
    </row>
    <row r="22" spans="1:19" ht="18.5" x14ac:dyDescent="0.45">
      <c r="B22" s="16">
        <v>45446</v>
      </c>
      <c r="C22" s="30">
        <f t="shared" si="0"/>
        <v>0</v>
      </c>
      <c r="D22" s="31"/>
      <c r="E22" s="30" t="str">
        <f t="shared" si="1"/>
        <v/>
      </c>
      <c r="F22" s="3"/>
      <c r="G22" s="18"/>
    </row>
    <row r="23" spans="1:19" ht="18.5" x14ac:dyDescent="0.45">
      <c r="B23" s="16">
        <v>45447</v>
      </c>
      <c r="C23" s="30">
        <f t="shared" si="0"/>
        <v>0</v>
      </c>
      <c r="D23" s="31"/>
      <c r="E23" s="30" t="str">
        <f t="shared" si="1"/>
        <v/>
      </c>
      <c r="F23" s="3"/>
      <c r="G23" s="18"/>
    </row>
    <row r="24" spans="1:19" ht="18.5" x14ac:dyDescent="0.45">
      <c r="B24" s="16">
        <v>45448</v>
      </c>
      <c r="C24" s="30">
        <f t="shared" si="0"/>
        <v>0</v>
      </c>
      <c r="D24" s="31"/>
      <c r="E24" s="30" t="str">
        <f t="shared" si="1"/>
        <v/>
      </c>
      <c r="F24" s="3"/>
      <c r="G24" s="18"/>
    </row>
    <row r="25" spans="1:19" ht="18.5" x14ac:dyDescent="0.45">
      <c r="B25" s="16">
        <v>45449</v>
      </c>
      <c r="C25" s="30">
        <f t="shared" si="0"/>
        <v>0</v>
      </c>
      <c r="D25" s="31"/>
      <c r="E25" s="30" t="str">
        <f t="shared" si="1"/>
        <v/>
      </c>
      <c r="F25" s="3"/>
      <c r="G25" s="18"/>
      <c r="H25" s="4"/>
      <c r="I25" s="4"/>
      <c r="J25" s="26"/>
    </row>
    <row r="26" spans="1:19" ht="18.5" x14ac:dyDescent="0.45">
      <c r="B26" s="16">
        <v>45450</v>
      </c>
      <c r="C26" s="30">
        <f t="shared" si="0"/>
        <v>0</v>
      </c>
      <c r="D26" s="31"/>
      <c r="E26" s="30" t="str">
        <f t="shared" si="1"/>
        <v/>
      </c>
      <c r="F26" s="3"/>
      <c r="G26" s="18"/>
      <c r="H26" s="4"/>
      <c r="I26" s="4"/>
      <c r="J26" s="26"/>
    </row>
    <row r="27" spans="1:19" ht="18.5" x14ac:dyDescent="0.45">
      <c r="B27" s="16">
        <v>45451</v>
      </c>
      <c r="C27" s="30">
        <f t="shared" si="0"/>
        <v>0</v>
      </c>
      <c r="D27" s="31"/>
      <c r="E27" s="30" t="str">
        <f t="shared" si="1"/>
        <v/>
      </c>
      <c r="F27" s="3"/>
      <c r="G27" s="18"/>
      <c r="H27" s="4"/>
      <c r="I27" s="4"/>
      <c r="J27" s="26"/>
    </row>
    <row r="28" spans="1:19" ht="18.5" x14ac:dyDescent="0.45">
      <c r="B28" s="16">
        <v>45452</v>
      </c>
      <c r="C28" s="30">
        <f t="shared" si="0"/>
        <v>0</v>
      </c>
      <c r="D28" s="31"/>
      <c r="E28" s="30" t="str">
        <f t="shared" si="1"/>
        <v/>
      </c>
      <c r="F28" s="3"/>
    </row>
    <row r="29" spans="1:19" ht="18.5" x14ac:dyDescent="0.45">
      <c r="B29" s="16">
        <v>45453</v>
      </c>
      <c r="C29" s="30">
        <f t="shared" si="0"/>
        <v>0</v>
      </c>
      <c r="D29" s="31"/>
      <c r="E29" s="30" t="str">
        <f t="shared" si="1"/>
        <v/>
      </c>
      <c r="F29" s="3"/>
    </row>
    <row r="30" spans="1:19" ht="18.5" x14ac:dyDescent="0.45">
      <c r="B30" s="16">
        <v>45454</v>
      </c>
      <c r="C30" s="30">
        <f t="shared" si="0"/>
        <v>0</v>
      </c>
      <c r="D30" s="31"/>
      <c r="E30" s="30" t="str">
        <f t="shared" si="1"/>
        <v/>
      </c>
      <c r="F30" s="3"/>
    </row>
    <row r="31" spans="1:19" ht="18.5" x14ac:dyDescent="0.45">
      <c r="B31" s="16">
        <v>45455</v>
      </c>
      <c r="C31" s="30">
        <f t="shared" si="0"/>
        <v>0</v>
      </c>
      <c r="D31" s="31"/>
      <c r="E31" s="30" t="str">
        <f t="shared" si="1"/>
        <v/>
      </c>
      <c r="F31" s="3"/>
    </row>
    <row r="32" spans="1:19" ht="18.5" x14ac:dyDescent="0.45">
      <c r="B32" s="16">
        <v>45456</v>
      </c>
      <c r="C32" s="30">
        <f t="shared" si="0"/>
        <v>0</v>
      </c>
      <c r="D32" s="31"/>
      <c r="E32" s="30" t="str">
        <f t="shared" si="1"/>
        <v/>
      </c>
      <c r="F32" s="3"/>
    </row>
    <row r="33" spans="2:10" ht="18.5" x14ac:dyDescent="0.45">
      <c r="B33" s="16">
        <v>45457</v>
      </c>
      <c r="C33" s="30">
        <f t="shared" si="0"/>
        <v>0</v>
      </c>
      <c r="D33" s="31"/>
      <c r="E33" s="30" t="str">
        <f t="shared" si="1"/>
        <v/>
      </c>
      <c r="F33" s="3"/>
      <c r="H33" s="21" t="str">
        <f>+CONCATENATE("14 Days Ended ",TEXT(B33,"DD-MMMM")," Total # Shots Made")</f>
        <v>14 Days Ended 14-June Total # Shots Made</v>
      </c>
      <c r="I33" s="22"/>
      <c r="J33" s="25">
        <f>+SUM(D20:D33)</f>
        <v>0</v>
      </c>
    </row>
    <row r="34" spans="2:10" ht="18.5" x14ac:dyDescent="0.45">
      <c r="B34" s="16">
        <v>45458</v>
      </c>
      <c r="C34" s="30">
        <f t="shared" si="0"/>
        <v>0</v>
      </c>
      <c r="D34" s="31"/>
      <c r="E34" s="30" t="str">
        <f t="shared" si="1"/>
        <v/>
      </c>
      <c r="F34" s="3"/>
      <c r="H34" s="21" t="str">
        <f>+CONCATENATE("14 Days Ended ",TEXT(B33,"DD-MMMM")," Goal")</f>
        <v>14 Days Ended 14-June Goal</v>
      </c>
      <c r="I34" s="22"/>
      <c r="J34" s="25">
        <f>+SUM(C20:C33)</f>
        <v>0</v>
      </c>
    </row>
    <row r="35" spans="2:10" ht="18.5" x14ac:dyDescent="0.45">
      <c r="B35" s="16">
        <v>45459</v>
      </c>
      <c r="C35" s="30">
        <f t="shared" si="0"/>
        <v>0</v>
      </c>
      <c r="D35" s="31"/>
      <c r="E35" s="30" t="str">
        <f t="shared" si="1"/>
        <v/>
      </c>
      <c r="F35" s="3"/>
      <c r="G35" s="18"/>
      <c r="H35" s="21" t="s">
        <v>8</v>
      </c>
      <c r="I35" s="22"/>
      <c r="J35" s="25">
        <f>+IF(J33="","",J33-J34)</f>
        <v>0</v>
      </c>
    </row>
    <row r="36" spans="2:10" ht="18.5" x14ac:dyDescent="0.45">
      <c r="B36" s="16">
        <v>45460</v>
      </c>
      <c r="C36" s="30">
        <f t="shared" si="0"/>
        <v>0</v>
      </c>
      <c r="D36" s="31"/>
      <c r="E36" s="30" t="str">
        <f t="shared" si="1"/>
        <v/>
      </c>
      <c r="F36" s="3"/>
      <c r="G36" s="18"/>
    </row>
    <row r="37" spans="2:10" ht="18.5" x14ac:dyDescent="0.45">
      <c r="B37" s="16">
        <v>45461</v>
      </c>
      <c r="C37" s="30">
        <f t="shared" si="0"/>
        <v>0</v>
      </c>
      <c r="D37" s="31"/>
      <c r="E37" s="30" t="str">
        <f t="shared" si="1"/>
        <v/>
      </c>
      <c r="F37" s="3"/>
      <c r="G37" s="18"/>
    </row>
    <row r="38" spans="2:10" ht="18.5" x14ac:dyDescent="0.45">
      <c r="B38" s="16">
        <v>45462</v>
      </c>
      <c r="C38" s="30">
        <f t="shared" si="0"/>
        <v>0</v>
      </c>
      <c r="D38" s="31"/>
      <c r="E38" s="30" t="str">
        <f t="shared" si="1"/>
        <v/>
      </c>
      <c r="F38" s="3"/>
      <c r="G38" s="18"/>
    </row>
    <row r="39" spans="2:10" ht="18.5" x14ac:dyDescent="0.45">
      <c r="B39" s="16">
        <v>45463</v>
      </c>
      <c r="C39" s="30">
        <f t="shared" si="0"/>
        <v>0</v>
      </c>
      <c r="D39" s="31"/>
      <c r="E39" s="30" t="str">
        <f t="shared" si="1"/>
        <v/>
      </c>
      <c r="F39" s="3"/>
      <c r="G39" s="18"/>
      <c r="H39" s="4"/>
      <c r="I39" s="4"/>
      <c r="J39" s="26"/>
    </row>
    <row r="40" spans="2:10" ht="18.5" x14ac:dyDescent="0.45">
      <c r="B40" s="16">
        <v>45464</v>
      </c>
      <c r="C40" s="30">
        <f t="shared" si="0"/>
        <v>0</v>
      </c>
      <c r="D40" s="31"/>
      <c r="E40" s="30" t="str">
        <f t="shared" si="1"/>
        <v/>
      </c>
      <c r="F40" s="3"/>
      <c r="G40" s="18"/>
      <c r="H40" s="4"/>
      <c r="I40" s="4"/>
      <c r="J40" s="26"/>
    </row>
    <row r="41" spans="2:10" ht="18.5" x14ac:dyDescent="0.45">
      <c r="B41" s="16">
        <v>45465</v>
      </c>
      <c r="C41" s="30">
        <f t="shared" si="0"/>
        <v>0</v>
      </c>
      <c r="D41" s="31"/>
      <c r="E41" s="30" t="str">
        <f t="shared" si="1"/>
        <v/>
      </c>
      <c r="F41" s="3"/>
      <c r="G41" s="18"/>
      <c r="H41" s="4"/>
      <c r="I41" s="4"/>
      <c r="J41" s="26"/>
    </row>
    <row r="42" spans="2:10" ht="18.5" x14ac:dyDescent="0.45">
      <c r="B42" s="16">
        <v>45466</v>
      </c>
      <c r="C42" s="30">
        <f t="shared" si="0"/>
        <v>0</v>
      </c>
      <c r="D42" s="31"/>
      <c r="E42" s="30" t="str">
        <f t="shared" si="1"/>
        <v/>
      </c>
      <c r="F42" s="3"/>
      <c r="G42" s="18"/>
      <c r="H42" s="4"/>
      <c r="I42" s="4"/>
      <c r="J42" s="26"/>
    </row>
    <row r="43" spans="2:10" ht="18.5" x14ac:dyDescent="0.45">
      <c r="B43" s="16">
        <v>45467</v>
      </c>
      <c r="C43" s="30">
        <f t="shared" si="0"/>
        <v>0</v>
      </c>
      <c r="D43" s="31"/>
      <c r="E43" s="30" t="str">
        <f t="shared" si="1"/>
        <v/>
      </c>
      <c r="F43" s="3"/>
      <c r="G43" s="18"/>
      <c r="H43" s="4"/>
      <c r="I43" s="4"/>
      <c r="J43" s="26"/>
    </row>
    <row r="44" spans="2:10" ht="18.5" x14ac:dyDescent="0.45">
      <c r="B44" s="16">
        <v>45468</v>
      </c>
      <c r="C44" s="30">
        <f t="shared" si="0"/>
        <v>0</v>
      </c>
      <c r="D44" s="31"/>
      <c r="E44" s="30" t="str">
        <f t="shared" ref="E44:E49" si="2">+IF(D44="","",D44-C44)</f>
        <v/>
      </c>
      <c r="F44" s="3"/>
    </row>
    <row r="45" spans="2:10" ht="18.5" x14ac:dyDescent="0.45">
      <c r="B45" s="16">
        <v>45469</v>
      </c>
      <c r="C45" s="30">
        <f t="shared" si="0"/>
        <v>0</v>
      </c>
      <c r="D45" s="31"/>
      <c r="E45" s="30" t="str">
        <f t="shared" si="2"/>
        <v/>
      </c>
      <c r="F45" s="3"/>
    </row>
    <row r="46" spans="2:10" ht="18.5" x14ac:dyDescent="0.45">
      <c r="B46" s="16">
        <v>45470</v>
      </c>
      <c r="C46" s="30">
        <f t="shared" si="0"/>
        <v>0</v>
      </c>
      <c r="D46" s="31"/>
      <c r="E46" s="30" t="str">
        <f t="shared" si="2"/>
        <v/>
      </c>
      <c r="F46" s="3"/>
    </row>
    <row r="47" spans="2:10" ht="18.5" x14ac:dyDescent="0.45">
      <c r="B47" s="16">
        <v>45471</v>
      </c>
      <c r="C47" s="30">
        <f t="shared" si="0"/>
        <v>0</v>
      </c>
      <c r="D47" s="31"/>
      <c r="E47" s="30" t="str">
        <f t="shared" si="2"/>
        <v/>
      </c>
      <c r="F47" s="3"/>
      <c r="H47" s="21" t="str">
        <f>+CONCATENATE("2 Weeks Ended ",TEXT(B47,"DD-MMMM")," Total # Shots Made")</f>
        <v>2 Weeks Ended 28-June Total # Shots Made</v>
      </c>
      <c r="I47" s="22"/>
      <c r="J47" s="25">
        <f>+SUM(D34:D47)</f>
        <v>0</v>
      </c>
    </row>
    <row r="48" spans="2:10" ht="18.5" x14ac:dyDescent="0.45">
      <c r="B48" s="16">
        <v>45472</v>
      </c>
      <c r="C48" s="30">
        <f t="shared" si="0"/>
        <v>0</v>
      </c>
      <c r="D48" s="31"/>
      <c r="E48" s="30" t="str">
        <f t="shared" si="2"/>
        <v/>
      </c>
      <c r="F48" s="3"/>
      <c r="H48" s="21" t="str">
        <f>+CONCATENATE("2 Weeks Ended ",TEXT(B47,"DD-MMMM")," Goal")</f>
        <v>2 Weeks Ended 28-June Goal</v>
      </c>
      <c r="I48" s="22"/>
      <c r="J48" s="25">
        <f>+SUM(C34:C47)</f>
        <v>0</v>
      </c>
    </row>
    <row r="49" spans="2:12" ht="18.5" x14ac:dyDescent="0.45">
      <c r="B49" s="16">
        <v>45473</v>
      </c>
      <c r="C49" s="30">
        <f t="shared" si="0"/>
        <v>0</v>
      </c>
      <c r="D49" s="31"/>
      <c r="E49" s="30" t="str">
        <f t="shared" si="2"/>
        <v/>
      </c>
      <c r="F49" s="3"/>
      <c r="G49" s="18"/>
      <c r="H49" s="21" t="s">
        <v>8</v>
      </c>
      <c r="I49" s="22"/>
      <c r="J49" s="25">
        <f>+IF(J47="","",J47-J48)</f>
        <v>0</v>
      </c>
    </row>
    <row r="50" spans="2:12" ht="18.5" x14ac:dyDescent="0.45">
      <c r="B50" s="3"/>
      <c r="C50" s="3"/>
      <c r="D50" s="3"/>
      <c r="E50" s="3"/>
      <c r="F50" s="3"/>
      <c r="G50" s="18"/>
      <c r="H50" s="4"/>
      <c r="I50" s="4"/>
      <c r="J50" s="26"/>
    </row>
    <row r="51" spans="2:12" ht="18.5" x14ac:dyDescent="0.45">
      <c r="B51" s="32" t="s">
        <v>3</v>
      </c>
      <c r="C51" s="4"/>
      <c r="D51" s="3"/>
      <c r="E51" s="3"/>
      <c r="F51" s="3"/>
      <c r="G51" s="18"/>
      <c r="H51" s="21" t="s">
        <v>28</v>
      </c>
      <c r="I51" s="21"/>
      <c r="J51" s="25">
        <f>SUM(D20:D49)</f>
        <v>0</v>
      </c>
    </row>
    <row r="52" spans="2:12" ht="18.5" x14ac:dyDescent="0.45">
      <c r="G52" s="18"/>
      <c r="H52" s="21" t="s">
        <v>29</v>
      </c>
      <c r="I52" s="21"/>
      <c r="J52" s="25">
        <f>SUM(C20:C49)</f>
        <v>0</v>
      </c>
    </row>
    <row r="53" spans="2:12" ht="18.5" x14ac:dyDescent="0.45">
      <c r="C53" s="8"/>
      <c r="D53" s="7"/>
      <c r="E53" s="7"/>
      <c r="F53" s="8"/>
      <c r="G53" s="18"/>
      <c r="H53" s="21" t="s">
        <v>8</v>
      </c>
      <c r="I53" s="21"/>
      <c r="J53" s="25">
        <f>+IF(J51="","",J51-J52)</f>
        <v>0</v>
      </c>
      <c r="L53" s="7"/>
    </row>
    <row r="54" spans="2:12" ht="18.5" x14ac:dyDescent="0.45">
      <c r="D54" s="5"/>
      <c r="E54" s="5"/>
      <c r="F54" s="5"/>
      <c r="G54" s="18"/>
      <c r="H54" s="4"/>
      <c r="I54" s="4"/>
      <c r="J54" s="26"/>
      <c r="L54" s="7"/>
    </row>
    <row r="55" spans="2:12" s="2" customFormat="1" ht="20" customHeight="1" x14ac:dyDescent="0.45">
      <c r="B55"/>
      <c r="C55"/>
      <c r="D55"/>
      <c r="E55"/>
      <c r="F55"/>
      <c r="G55"/>
      <c r="H55"/>
      <c r="I55" s="7"/>
      <c r="J55" s="7"/>
      <c r="K55" s="7"/>
      <c r="L55" s="7"/>
    </row>
    <row r="56" spans="2:12" s="3" customFormat="1" ht="20" customHeight="1" x14ac:dyDescent="0.45">
      <c r="B56"/>
      <c r="C56"/>
      <c r="D56"/>
      <c r="E56"/>
      <c r="F56"/>
      <c r="G56"/>
      <c r="H56"/>
      <c r="I56" s="7"/>
      <c r="J56" s="7"/>
      <c r="K56" s="7"/>
      <c r="L56" s="7"/>
    </row>
    <row r="57" spans="2:12" s="3" customFormat="1" ht="20" customHeight="1" x14ac:dyDescent="0.45">
      <c r="B57"/>
      <c r="C57"/>
      <c r="D57"/>
      <c r="E57"/>
      <c r="F57"/>
      <c r="G57"/>
      <c r="H57"/>
      <c r="I57"/>
      <c r="J57"/>
    </row>
    <row r="58" spans="2:12" s="3" customFormat="1" ht="20" customHeight="1" x14ac:dyDescent="0.45">
      <c r="B58" s="1"/>
      <c r="C58" s="1"/>
      <c r="D58"/>
      <c r="E58"/>
      <c r="F58"/>
      <c r="G58"/>
      <c r="H58"/>
      <c r="I58"/>
      <c r="J58"/>
    </row>
    <row r="59" spans="2:12" s="3" customFormat="1" ht="20" customHeight="1" x14ac:dyDescent="0.45">
      <c r="B59"/>
      <c r="C59"/>
      <c r="D59"/>
      <c r="E59"/>
      <c r="F59"/>
      <c r="G59"/>
      <c r="H59"/>
      <c r="I59"/>
      <c r="J59"/>
    </row>
    <row r="60" spans="2:12" s="3" customFormat="1" ht="20" customHeight="1" x14ac:dyDescent="0.45">
      <c r="B60"/>
      <c r="C60"/>
      <c r="D60"/>
      <c r="E60"/>
      <c r="F60"/>
      <c r="G60"/>
      <c r="H60"/>
      <c r="I60"/>
      <c r="J60"/>
    </row>
    <row r="61" spans="2:12" s="3" customFormat="1" ht="20" customHeight="1" x14ac:dyDescent="0.45">
      <c r="B61"/>
      <c r="C61"/>
      <c r="D61"/>
      <c r="E61"/>
      <c r="F61"/>
      <c r="G61"/>
      <c r="H61"/>
      <c r="I61"/>
      <c r="J61"/>
    </row>
    <row r="62" spans="2:12" s="3" customFormat="1" ht="20" customHeight="1" x14ac:dyDescent="0.45">
      <c r="B62"/>
      <c r="C62"/>
      <c r="D62"/>
      <c r="E62"/>
      <c r="F62"/>
      <c r="G62"/>
      <c r="H62"/>
      <c r="I62"/>
      <c r="J62"/>
    </row>
    <row r="63" spans="2:12" s="3" customFormat="1" ht="20" customHeight="1" x14ac:dyDescent="0.45">
      <c r="B63"/>
      <c r="C63"/>
      <c r="D63"/>
      <c r="E63"/>
      <c r="F63"/>
      <c r="G63"/>
      <c r="H63"/>
      <c r="I63"/>
      <c r="J63"/>
    </row>
    <row r="64" spans="2:12" s="3" customFormat="1" ht="20" customHeight="1" x14ac:dyDescent="0.45">
      <c r="B64"/>
      <c r="C64"/>
      <c r="D64"/>
      <c r="E64"/>
      <c r="F64"/>
      <c r="G64"/>
      <c r="H64"/>
      <c r="I64"/>
      <c r="J64"/>
    </row>
    <row r="65" spans="2:10" s="3" customFormat="1" ht="20" customHeight="1" x14ac:dyDescent="0.45">
      <c r="B65"/>
      <c r="C65"/>
      <c r="D65"/>
      <c r="E65"/>
      <c r="F65"/>
      <c r="G65"/>
      <c r="H65"/>
      <c r="I65"/>
      <c r="J65"/>
    </row>
    <row r="66" spans="2:10" s="3" customFormat="1" ht="20" customHeight="1" x14ac:dyDescent="0.45">
      <c r="B66"/>
      <c r="C66"/>
      <c r="D66"/>
      <c r="E66"/>
      <c r="F66"/>
      <c r="G66"/>
      <c r="H66"/>
      <c r="I66"/>
      <c r="J66"/>
    </row>
    <row r="67" spans="2:10" s="4" customFormat="1" ht="20" customHeight="1" x14ac:dyDescent="0.45">
      <c r="B67"/>
      <c r="C67"/>
      <c r="D67"/>
      <c r="E67"/>
      <c r="F67"/>
      <c r="G67"/>
      <c r="H67"/>
      <c r="I67"/>
      <c r="J67"/>
    </row>
    <row r="68" spans="2:10" ht="20" customHeight="1" x14ac:dyDescent="0.35"/>
    <row r="69" spans="2:10" ht="20" customHeight="1" x14ac:dyDescent="0.35"/>
  </sheetData>
  <mergeCells count="6">
    <mergeCell ref="I17:J17"/>
    <mergeCell ref="B17:C17"/>
    <mergeCell ref="B14:C15"/>
    <mergeCell ref="B2:J2"/>
    <mergeCell ref="I12:J12"/>
    <mergeCell ref="D14:J15"/>
  </mergeCells>
  <conditionalFormatting sqref="E20:E49">
    <cfRule type="expression" dxfId="41" priority="17">
      <formula>"$D$20="""""</formula>
    </cfRule>
    <cfRule type="cellIs" dxfId="40" priority="21" operator="lessThan">
      <formula>0</formula>
    </cfRule>
    <cfRule type="cellIs" dxfId="39" priority="22" operator="greaterThan">
      <formula>-0.001</formula>
    </cfRule>
  </conditionalFormatting>
  <conditionalFormatting sqref="J35">
    <cfRule type="expression" dxfId="38" priority="16">
      <formula>$J$33=0</formula>
    </cfRule>
    <cfRule type="cellIs" dxfId="37" priority="54" operator="lessThan">
      <formula>0</formula>
    </cfRule>
    <cfRule type="cellIs" dxfId="36" priority="55" operator="greaterThan">
      <formula>-0.001</formula>
    </cfRule>
  </conditionalFormatting>
  <conditionalFormatting sqref="J49">
    <cfRule type="expression" dxfId="35" priority="13">
      <formula>$J$47=0</formula>
    </cfRule>
    <cfRule type="cellIs" dxfId="34" priority="14" operator="lessThan">
      <formula>0</formula>
    </cfRule>
    <cfRule type="cellIs" dxfId="33" priority="15" operator="greaterThan">
      <formula>-0.001</formula>
    </cfRule>
  </conditionalFormatting>
  <conditionalFormatting sqref="J53">
    <cfRule type="expression" dxfId="32" priority="56">
      <formula>#REF!=0</formula>
    </cfRule>
    <cfRule type="cellIs" dxfId="31" priority="57" operator="lessThan">
      <formula>0</formula>
    </cfRule>
    <cfRule type="cellIs" dxfId="30" priority="58" operator="greaterThan">
      <formula>-0.001</formula>
    </cfRule>
  </conditionalFormatting>
  <pageMargins left="0" right="0" top="0.5" bottom="0.25" header="0.3" footer="0.3"/>
  <pageSetup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2BBAD3-5D6E-4EE0-9542-B0EADA85FD6F}">
          <x14:formula1>
            <xm:f>Sheet1!$B$2:$B$10</xm:f>
          </x14:formula1>
          <xm:sqref>I12:J12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1D7B-AF23-4357-B419-4387DF583E91}">
  <sheetPr>
    <pageSetUpPr fitToPage="1"/>
  </sheetPr>
  <dimension ref="A2:P69"/>
  <sheetViews>
    <sheetView showGridLines="0" zoomScale="75" zoomScaleNormal="75" workbookViewId="0">
      <selection activeCell="D50" sqref="D20:D50"/>
    </sheetView>
  </sheetViews>
  <sheetFormatPr defaultRowHeight="14.5" x14ac:dyDescent="0.35"/>
  <cols>
    <col min="1" max="1" width="4.26953125" customWidth="1"/>
    <col min="2" max="2" width="10.26953125" customWidth="1"/>
    <col min="3" max="3" width="12.54296875" customWidth="1"/>
    <col min="4" max="4" width="15.81640625" customWidth="1"/>
    <col min="5" max="5" width="17.1796875" customWidth="1"/>
    <col min="6" max="6" width="13.1796875" customWidth="1"/>
    <col min="7" max="7" width="4.36328125" customWidth="1"/>
    <col min="8" max="8" width="15.81640625" customWidth="1"/>
    <col min="9" max="9" width="26.1796875" customWidth="1"/>
    <col min="10" max="10" width="15.81640625" customWidth="1"/>
  </cols>
  <sheetData>
    <row r="2" spans="1:16" ht="31" x14ac:dyDescent="0.7">
      <c r="B2" s="45" t="s">
        <v>38</v>
      </c>
      <c r="C2" s="45"/>
      <c r="D2" s="45"/>
      <c r="E2" s="45"/>
      <c r="F2" s="45"/>
      <c r="G2" s="45"/>
      <c r="H2" s="45"/>
      <c r="I2" s="45"/>
      <c r="J2" s="45"/>
    </row>
    <row r="4" spans="1:16" ht="18.5" x14ac:dyDescent="0.45">
      <c r="B4" s="10" t="s">
        <v>2</v>
      </c>
      <c r="C4" s="11"/>
      <c r="D4" s="3" t="s">
        <v>33</v>
      </c>
      <c r="E4" s="3"/>
      <c r="F4" s="3"/>
      <c r="G4" s="3"/>
      <c r="H4" s="3"/>
      <c r="I4" s="3"/>
      <c r="J4" s="3"/>
      <c r="P4" s="7"/>
    </row>
    <row r="5" spans="1:16" ht="18.5" x14ac:dyDescent="0.45">
      <c r="B5" s="10"/>
      <c r="C5" s="11"/>
      <c r="D5" s="4" t="s">
        <v>30</v>
      </c>
      <c r="E5" s="3"/>
      <c r="F5" s="3"/>
      <c r="G5" s="3"/>
      <c r="H5" s="3"/>
      <c r="I5" s="3"/>
      <c r="J5" s="3"/>
      <c r="P5" s="7"/>
    </row>
    <row r="6" spans="1:16" ht="18.5" x14ac:dyDescent="0.45">
      <c r="B6" s="10"/>
      <c r="C6" s="11"/>
      <c r="D6" s="4" t="s">
        <v>31</v>
      </c>
      <c r="E6" s="3"/>
      <c r="F6" s="3"/>
      <c r="G6" s="3"/>
      <c r="H6" s="3"/>
      <c r="I6" s="3"/>
      <c r="J6" s="3"/>
      <c r="P6" s="7"/>
    </row>
    <row r="7" spans="1:16" ht="18.5" x14ac:dyDescent="0.45">
      <c r="B7" s="10"/>
      <c r="C7" s="11"/>
      <c r="D7" s="4" t="s">
        <v>32</v>
      </c>
      <c r="E7" s="3"/>
      <c r="F7" s="3"/>
      <c r="G7" s="3"/>
      <c r="H7" s="3"/>
      <c r="I7" s="3"/>
      <c r="J7" s="3"/>
      <c r="P7" s="7"/>
    </row>
    <row r="8" spans="1:16" ht="18.5" x14ac:dyDescent="0.45">
      <c r="B8" s="12"/>
      <c r="C8" s="3"/>
      <c r="D8" s="3" t="s">
        <v>5</v>
      </c>
      <c r="E8" s="3"/>
      <c r="F8" s="3"/>
      <c r="G8" s="3"/>
      <c r="H8" s="3"/>
      <c r="I8" s="3"/>
      <c r="J8" s="3"/>
      <c r="P8" s="7"/>
    </row>
    <row r="9" spans="1:16" ht="18.5" x14ac:dyDescent="0.45">
      <c r="B9" s="12"/>
      <c r="C9" s="3"/>
      <c r="D9" s="3" t="s">
        <v>4</v>
      </c>
      <c r="E9" s="3"/>
      <c r="F9" s="3"/>
      <c r="G9" s="3"/>
      <c r="H9" s="3"/>
      <c r="I9" s="3"/>
      <c r="J9" s="3"/>
      <c r="P9" s="7"/>
    </row>
    <row r="10" spans="1:16" ht="9.5" customHeight="1" x14ac:dyDescent="0.45">
      <c r="B10" s="12"/>
      <c r="C10" s="3"/>
      <c r="D10" s="3"/>
      <c r="E10" s="3"/>
      <c r="F10" s="3"/>
      <c r="G10" s="3"/>
      <c r="H10" s="3"/>
      <c r="I10" s="3"/>
      <c r="J10" s="3"/>
      <c r="P10" s="7"/>
    </row>
    <row r="11" spans="1:16" ht="19" thickBot="1" x14ac:dyDescent="0.5">
      <c r="B11" s="12"/>
      <c r="C11" s="3"/>
      <c r="D11" s="11" t="s">
        <v>21</v>
      </c>
      <c r="E11" s="11" t="s">
        <v>22</v>
      </c>
      <c r="F11" s="3"/>
      <c r="G11" s="3"/>
      <c r="H11" s="3"/>
      <c r="I11" s="3"/>
      <c r="J11" s="3"/>
    </row>
    <row r="12" spans="1:16" ht="19" thickBot="1" x14ac:dyDescent="0.5">
      <c r="B12" s="10" t="s">
        <v>1</v>
      </c>
      <c r="C12" s="11"/>
      <c r="D12" s="23">
        <f>+'June 2026'!D12</f>
        <v>0</v>
      </c>
      <c r="E12" s="23">
        <f>+'June 2026'!E12</f>
        <v>0</v>
      </c>
      <c r="F12" s="3"/>
      <c r="G12" s="4" t="s">
        <v>39</v>
      </c>
      <c r="H12" s="4"/>
      <c r="I12" s="54">
        <f>'June 2026'!I12:J12</f>
        <v>0</v>
      </c>
      <c r="J12" s="55"/>
    </row>
    <row r="13" spans="1:16" ht="9.5" customHeight="1" thickBot="1" x14ac:dyDescent="0.5">
      <c r="B13" s="10"/>
      <c r="C13" s="11"/>
      <c r="D13" s="11"/>
      <c r="E13" s="11"/>
      <c r="F13" s="11"/>
      <c r="G13" s="11"/>
      <c r="H13" s="11"/>
      <c r="I13" s="11"/>
      <c r="J13" s="11"/>
    </row>
    <row r="14" spans="1:16" ht="14.5" customHeight="1" x14ac:dyDescent="0.35">
      <c r="B14" s="44" t="s">
        <v>19</v>
      </c>
      <c r="C14" s="44"/>
      <c r="D14" s="56">
        <f>'June 2026'!D14:J15</f>
        <v>0</v>
      </c>
      <c r="E14" s="57"/>
      <c r="F14" s="57"/>
      <c r="G14" s="57"/>
      <c r="H14" s="57"/>
      <c r="I14" s="57"/>
      <c r="J14" s="58"/>
    </row>
    <row r="15" spans="1:16" ht="24.5" customHeight="1" thickBot="1" x14ac:dyDescent="0.4">
      <c r="A15" s="9"/>
      <c r="B15" s="44"/>
      <c r="C15" s="44"/>
      <c r="D15" s="59"/>
      <c r="E15" s="60"/>
      <c r="F15" s="60"/>
      <c r="G15" s="60"/>
      <c r="H15" s="60"/>
      <c r="I15" s="60"/>
      <c r="J15" s="61"/>
    </row>
    <row r="16" spans="1:16" ht="13" customHeight="1" thickBot="1" x14ac:dyDescent="0.5">
      <c r="B16" s="12"/>
      <c r="C16" s="3"/>
      <c r="D16" s="3"/>
      <c r="E16" s="3"/>
      <c r="F16" s="3"/>
      <c r="G16" s="3"/>
      <c r="H16" s="3"/>
      <c r="I16" s="3"/>
      <c r="J16" s="3"/>
    </row>
    <row r="17" spans="1:10" ht="46.5" customHeight="1" thickBot="1" x14ac:dyDescent="0.5">
      <c r="A17" s="9"/>
      <c r="B17" s="44" t="s">
        <v>20</v>
      </c>
      <c r="C17" s="44"/>
      <c r="D17" s="24">
        <f>+'June 2026'!D17</f>
        <v>0</v>
      </c>
      <c r="H17" s="19" t="s">
        <v>23</v>
      </c>
      <c r="I17" s="42" t="str">
        <f>+IF(D17&gt;24999.99,"Platinum",IF(D17&gt;14999.99,"Gold",IF(D17&gt;7499.99,"Silver","")))</f>
        <v/>
      </c>
      <c r="J17" s="43"/>
    </row>
    <row r="18" spans="1:10" ht="11.5" customHeight="1" x14ac:dyDescent="0.45">
      <c r="A18" s="6"/>
      <c r="B18" s="2"/>
      <c r="C18" s="2"/>
      <c r="D18" s="2"/>
      <c r="E18" s="2"/>
      <c r="F18" s="2"/>
      <c r="G18" s="2"/>
      <c r="H18" s="2"/>
      <c r="I18" s="3"/>
      <c r="J18" s="3"/>
    </row>
    <row r="19" spans="1:10" ht="37" x14ac:dyDescent="0.45">
      <c r="B19" s="14" t="s">
        <v>0</v>
      </c>
      <c r="C19" s="14" t="s">
        <v>7</v>
      </c>
      <c r="D19" s="14" t="s">
        <v>6</v>
      </c>
      <c r="E19" s="14" t="s">
        <v>9</v>
      </c>
      <c r="F19" s="3"/>
      <c r="G19" s="15"/>
      <c r="H19" s="15"/>
      <c r="I19" s="3"/>
      <c r="J19" s="3"/>
    </row>
    <row r="20" spans="1:10" ht="18.5" x14ac:dyDescent="0.45">
      <c r="B20" s="16">
        <v>45474</v>
      </c>
      <c r="C20" s="30">
        <f>+$D$17/92</f>
        <v>0</v>
      </c>
      <c r="D20" s="31"/>
      <c r="E20" s="30" t="str">
        <f>+IF(D20="","",D20-C20)</f>
        <v/>
      </c>
      <c r="F20" s="3"/>
      <c r="G20" s="18"/>
      <c r="H20" s="18"/>
      <c r="I20" s="3"/>
      <c r="J20" s="3"/>
    </row>
    <row r="21" spans="1:10" ht="18.5" x14ac:dyDescent="0.45">
      <c r="B21" s="16">
        <v>45475</v>
      </c>
      <c r="C21" s="30">
        <f t="shared" ref="C21:C50" si="0">+$D$17/92</f>
        <v>0</v>
      </c>
      <c r="D21" s="31"/>
      <c r="E21" s="30" t="str">
        <f t="shared" ref="E21:E47" si="1">+IF(D21="","",D21-C21)</f>
        <v/>
      </c>
      <c r="F21" s="3"/>
      <c r="G21" s="18"/>
      <c r="H21" s="18"/>
      <c r="I21" s="3"/>
      <c r="J21" s="3"/>
    </row>
    <row r="22" spans="1:10" ht="18.5" x14ac:dyDescent="0.45">
      <c r="B22" s="16">
        <v>45476</v>
      </c>
      <c r="C22" s="30">
        <f t="shared" si="0"/>
        <v>0</v>
      </c>
      <c r="D22" s="31"/>
      <c r="E22" s="30" t="str">
        <f t="shared" si="1"/>
        <v/>
      </c>
      <c r="F22" s="3"/>
      <c r="G22" s="18"/>
    </row>
    <row r="23" spans="1:10" ht="18.5" x14ac:dyDescent="0.45">
      <c r="B23" s="16">
        <v>45477</v>
      </c>
      <c r="C23" s="30">
        <f t="shared" si="0"/>
        <v>0</v>
      </c>
      <c r="D23" s="31"/>
      <c r="E23" s="30" t="str">
        <f t="shared" si="1"/>
        <v/>
      </c>
      <c r="F23" s="3"/>
      <c r="G23" s="18"/>
    </row>
    <row r="24" spans="1:10" ht="18.5" x14ac:dyDescent="0.45">
      <c r="B24" s="16">
        <v>45478</v>
      </c>
      <c r="C24" s="30">
        <f t="shared" si="0"/>
        <v>0</v>
      </c>
      <c r="D24" s="31"/>
      <c r="E24" s="30" t="str">
        <f t="shared" si="1"/>
        <v/>
      </c>
      <c r="F24" s="3"/>
      <c r="G24" s="18"/>
    </row>
    <row r="25" spans="1:10" ht="18.5" x14ac:dyDescent="0.45">
      <c r="B25" s="16">
        <v>45479</v>
      </c>
      <c r="C25" s="30">
        <f t="shared" si="0"/>
        <v>0</v>
      </c>
      <c r="D25" s="31"/>
      <c r="E25" s="30" t="str">
        <f t="shared" si="1"/>
        <v/>
      </c>
      <c r="F25" s="3"/>
      <c r="G25" s="18"/>
    </row>
    <row r="26" spans="1:10" ht="18.5" x14ac:dyDescent="0.45">
      <c r="B26" s="16">
        <v>45480</v>
      </c>
      <c r="C26" s="30">
        <f t="shared" si="0"/>
        <v>0</v>
      </c>
      <c r="D26" s="31"/>
      <c r="E26" s="30" t="str">
        <f t="shared" si="1"/>
        <v/>
      </c>
      <c r="F26" s="3"/>
    </row>
    <row r="27" spans="1:10" ht="18.5" x14ac:dyDescent="0.45">
      <c r="B27" s="16">
        <v>45481</v>
      </c>
      <c r="C27" s="30">
        <f t="shared" si="0"/>
        <v>0</v>
      </c>
      <c r="D27" s="31"/>
      <c r="E27" s="30" t="str">
        <f t="shared" si="1"/>
        <v/>
      </c>
      <c r="F27" s="3"/>
    </row>
    <row r="28" spans="1:10" ht="18.5" x14ac:dyDescent="0.45">
      <c r="B28" s="16">
        <v>45482</v>
      </c>
      <c r="C28" s="30">
        <f t="shared" si="0"/>
        <v>0</v>
      </c>
      <c r="D28" s="31"/>
      <c r="E28" s="30" t="str">
        <f t="shared" si="1"/>
        <v/>
      </c>
      <c r="F28" s="3"/>
    </row>
    <row r="29" spans="1:10" ht="18.5" x14ac:dyDescent="0.45">
      <c r="B29" s="16">
        <v>45483</v>
      </c>
      <c r="C29" s="30">
        <f t="shared" si="0"/>
        <v>0</v>
      </c>
      <c r="D29" s="31"/>
      <c r="E29" s="30" t="str">
        <f t="shared" si="1"/>
        <v/>
      </c>
      <c r="F29" s="3"/>
      <c r="G29" s="4"/>
      <c r="H29" s="4"/>
      <c r="I29" s="4"/>
      <c r="J29" s="26"/>
    </row>
    <row r="30" spans="1:10" ht="18.5" x14ac:dyDescent="0.45">
      <c r="B30" s="16">
        <v>45484</v>
      </c>
      <c r="C30" s="30">
        <f t="shared" si="0"/>
        <v>0</v>
      </c>
      <c r="D30" s="31"/>
      <c r="E30" s="30" t="str">
        <f t="shared" si="1"/>
        <v/>
      </c>
      <c r="F30" s="3"/>
      <c r="G30" s="4"/>
      <c r="H30" s="4"/>
      <c r="I30" s="4"/>
      <c r="J30" s="26"/>
    </row>
    <row r="31" spans="1:10" ht="18.5" x14ac:dyDescent="0.45">
      <c r="B31" s="16">
        <v>45485</v>
      </c>
      <c r="C31" s="30">
        <f t="shared" si="0"/>
        <v>0</v>
      </c>
      <c r="D31" s="31"/>
      <c r="E31" s="30" t="str">
        <f t="shared" si="1"/>
        <v/>
      </c>
      <c r="F31" s="3"/>
      <c r="G31" s="21" t="str">
        <f>+CONCATENATE("2 Weeks Ended ",TEXT(B31,"DD-MMMM")," Total # Shots Made")</f>
        <v>2 Weeks Ended 12-July Total # Shots Made</v>
      </c>
      <c r="H31" s="21"/>
      <c r="I31" s="22"/>
      <c r="J31" s="25">
        <f>+SUM(D20:D31)+'June 2026'!D49+'June 2026'!D48</f>
        <v>0</v>
      </c>
    </row>
    <row r="32" spans="1:10" ht="18.5" x14ac:dyDescent="0.45">
      <c r="B32" s="16">
        <v>45486</v>
      </c>
      <c r="C32" s="30">
        <f t="shared" si="0"/>
        <v>0</v>
      </c>
      <c r="D32" s="31"/>
      <c r="E32" s="30" t="str">
        <f t="shared" si="1"/>
        <v/>
      </c>
      <c r="F32" s="3"/>
      <c r="G32" s="21" t="str">
        <f>+CONCATENATE("2 Weeks Ended ",TEXT(B31,"DD-MMMM")," Goal")</f>
        <v>2 Weeks Ended 12-July Goal</v>
      </c>
      <c r="H32" s="21"/>
      <c r="I32" s="22"/>
      <c r="J32" s="25">
        <f>+SUM(C20:C31)+'June 2026'!C49+'June 2026'!C48</f>
        <v>0</v>
      </c>
    </row>
    <row r="33" spans="2:10" ht="18.5" x14ac:dyDescent="0.45">
      <c r="B33" s="16">
        <v>45487</v>
      </c>
      <c r="C33" s="30">
        <f t="shared" si="0"/>
        <v>0</v>
      </c>
      <c r="D33" s="31"/>
      <c r="E33" s="30" t="str">
        <f t="shared" si="1"/>
        <v/>
      </c>
      <c r="F33" s="3"/>
      <c r="G33" s="21" t="s">
        <v>8</v>
      </c>
      <c r="H33" s="21"/>
      <c r="I33" s="22"/>
      <c r="J33" s="25">
        <f>+IF(J31="","",J31-J32)</f>
        <v>0</v>
      </c>
    </row>
    <row r="34" spans="2:10" ht="18.5" x14ac:dyDescent="0.45">
      <c r="B34" s="16">
        <v>45488</v>
      </c>
      <c r="C34" s="30">
        <f t="shared" si="0"/>
        <v>0</v>
      </c>
      <c r="D34" s="31"/>
      <c r="E34" s="30" t="str">
        <f t="shared" si="1"/>
        <v/>
      </c>
      <c r="F34" s="3"/>
    </row>
    <row r="35" spans="2:10" ht="18.5" x14ac:dyDescent="0.45">
      <c r="B35" s="16">
        <v>45489</v>
      </c>
      <c r="C35" s="30">
        <f t="shared" si="0"/>
        <v>0</v>
      </c>
      <c r="D35" s="31"/>
      <c r="E35" s="30" t="str">
        <f t="shared" si="1"/>
        <v/>
      </c>
      <c r="F35" s="3"/>
    </row>
    <row r="36" spans="2:10" ht="18.5" x14ac:dyDescent="0.45">
      <c r="B36" s="16">
        <v>45490</v>
      </c>
      <c r="C36" s="30">
        <f t="shared" si="0"/>
        <v>0</v>
      </c>
      <c r="D36" s="31"/>
      <c r="E36" s="30" t="str">
        <f t="shared" si="1"/>
        <v/>
      </c>
      <c r="F36" s="3"/>
      <c r="G36" s="4"/>
      <c r="H36" s="4"/>
      <c r="I36" s="4"/>
      <c r="J36" s="26"/>
    </row>
    <row r="37" spans="2:10" ht="18.5" x14ac:dyDescent="0.45">
      <c r="B37" s="16">
        <v>45491</v>
      </c>
      <c r="C37" s="30">
        <f t="shared" si="0"/>
        <v>0</v>
      </c>
      <c r="D37" s="31"/>
      <c r="E37" s="30" t="str">
        <f t="shared" si="1"/>
        <v/>
      </c>
      <c r="F37" s="3"/>
      <c r="G37" s="4"/>
      <c r="H37" s="4"/>
      <c r="I37" s="4"/>
      <c r="J37" s="26"/>
    </row>
    <row r="38" spans="2:10" ht="18.5" x14ac:dyDescent="0.45">
      <c r="B38" s="16">
        <v>45492</v>
      </c>
      <c r="C38" s="30">
        <f t="shared" si="0"/>
        <v>0</v>
      </c>
      <c r="D38" s="31"/>
      <c r="E38" s="30" t="str">
        <f t="shared" si="1"/>
        <v/>
      </c>
      <c r="F38" s="3"/>
      <c r="G38" s="4"/>
      <c r="H38" s="4"/>
      <c r="I38" s="4"/>
      <c r="J38" s="26"/>
    </row>
    <row r="39" spans="2:10" ht="18.5" x14ac:dyDescent="0.45">
      <c r="B39" s="16">
        <v>45493</v>
      </c>
      <c r="C39" s="30">
        <f t="shared" si="0"/>
        <v>0</v>
      </c>
      <c r="D39" s="31"/>
      <c r="E39" s="30" t="str">
        <f t="shared" si="1"/>
        <v/>
      </c>
      <c r="F39" s="3"/>
    </row>
    <row r="40" spans="2:10" ht="18.5" x14ac:dyDescent="0.45">
      <c r="B40" s="16">
        <v>45494</v>
      </c>
      <c r="C40" s="30">
        <f t="shared" si="0"/>
        <v>0</v>
      </c>
      <c r="D40" s="31"/>
      <c r="E40" s="30" t="str">
        <f t="shared" si="1"/>
        <v/>
      </c>
      <c r="F40" s="3"/>
    </row>
    <row r="41" spans="2:10" ht="18.5" x14ac:dyDescent="0.45">
      <c r="B41" s="16">
        <v>45495</v>
      </c>
      <c r="C41" s="30">
        <f t="shared" si="0"/>
        <v>0</v>
      </c>
      <c r="D41" s="31"/>
      <c r="E41" s="30" t="str">
        <f t="shared" si="1"/>
        <v/>
      </c>
      <c r="F41" s="3"/>
    </row>
    <row r="42" spans="2:10" ht="18.5" x14ac:dyDescent="0.45">
      <c r="B42" s="16">
        <v>45496</v>
      </c>
      <c r="C42" s="30">
        <f t="shared" si="0"/>
        <v>0</v>
      </c>
      <c r="D42" s="31"/>
      <c r="E42" s="30" t="str">
        <f t="shared" si="1"/>
        <v/>
      </c>
      <c r="F42" s="3"/>
      <c r="G42" s="5"/>
      <c r="H42" s="5"/>
      <c r="I42" s="7"/>
      <c r="J42" s="7"/>
    </row>
    <row r="43" spans="2:10" ht="18.5" x14ac:dyDescent="0.45">
      <c r="B43" s="16">
        <v>45497</v>
      </c>
      <c r="C43" s="30">
        <f t="shared" si="0"/>
        <v>0</v>
      </c>
      <c r="D43" s="31"/>
      <c r="E43" s="30" t="str">
        <f t="shared" si="1"/>
        <v/>
      </c>
      <c r="F43" s="3"/>
      <c r="I43" s="7"/>
      <c r="J43" s="7"/>
    </row>
    <row r="44" spans="2:10" ht="18.5" x14ac:dyDescent="0.45">
      <c r="B44" s="16">
        <v>45498</v>
      </c>
      <c r="C44" s="30">
        <f t="shared" si="0"/>
        <v>0</v>
      </c>
      <c r="D44" s="31"/>
      <c r="E44" s="30" t="str">
        <f t="shared" si="1"/>
        <v/>
      </c>
      <c r="F44" s="3"/>
      <c r="I44" s="7"/>
      <c r="J44" s="7"/>
    </row>
    <row r="45" spans="2:10" ht="18.5" x14ac:dyDescent="0.45">
      <c r="B45" s="16">
        <v>45499</v>
      </c>
      <c r="C45" s="30">
        <f t="shared" si="0"/>
        <v>0</v>
      </c>
      <c r="D45" s="31"/>
      <c r="E45" s="30" t="str">
        <f t="shared" si="1"/>
        <v/>
      </c>
      <c r="F45" s="3"/>
      <c r="G45" s="21" t="str">
        <f>+CONCATENATE("2 Weeks Ended ",TEXT(B45,"DD-MMMM")," Total # Shots Made")</f>
        <v>2 Weeks Ended 26-July Total # Shots Made</v>
      </c>
      <c r="H45" s="21"/>
      <c r="I45" s="22"/>
      <c r="J45" s="25">
        <f>+SUM(D32:D45)</f>
        <v>0</v>
      </c>
    </row>
    <row r="46" spans="2:10" ht="18.5" x14ac:dyDescent="0.45">
      <c r="B46" s="16">
        <v>45500</v>
      </c>
      <c r="C46" s="30">
        <f t="shared" si="0"/>
        <v>0</v>
      </c>
      <c r="D46" s="31"/>
      <c r="E46" s="30" t="str">
        <f t="shared" si="1"/>
        <v/>
      </c>
      <c r="F46" s="3"/>
      <c r="G46" s="21" t="str">
        <f>+CONCATENATE("2 Weeks Ended ",TEXT(B45,"DD-MMMM")," Goal")</f>
        <v>2 Weeks Ended 26-July Goal</v>
      </c>
      <c r="H46" s="21"/>
      <c r="I46" s="22"/>
      <c r="J46" s="25">
        <f>+SUM(C32:C45)</f>
        <v>0</v>
      </c>
    </row>
    <row r="47" spans="2:10" ht="18.5" x14ac:dyDescent="0.45">
      <c r="B47" s="16">
        <v>45501</v>
      </c>
      <c r="C47" s="30">
        <f t="shared" si="0"/>
        <v>0</v>
      </c>
      <c r="D47" s="31"/>
      <c r="E47" s="30" t="str">
        <f t="shared" si="1"/>
        <v/>
      </c>
      <c r="F47" s="3"/>
      <c r="G47" s="21" t="s">
        <v>8</v>
      </c>
      <c r="H47" s="21"/>
      <c r="I47" s="22"/>
      <c r="J47" s="25">
        <f>+IF(J45="","",J45-J46)</f>
        <v>0</v>
      </c>
    </row>
    <row r="48" spans="2:10" ht="18.5" x14ac:dyDescent="0.45">
      <c r="B48" s="16">
        <v>45502</v>
      </c>
      <c r="C48" s="30">
        <f t="shared" si="0"/>
        <v>0</v>
      </c>
      <c r="D48" s="31"/>
      <c r="E48" s="30" t="str">
        <f t="shared" ref="E48:E50" si="2">+IF(D48="","",D48-C48)</f>
        <v/>
      </c>
      <c r="F48" s="3"/>
      <c r="G48" s="4"/>
      <c r="H48" s="4"/>
      <c r="I48" s="4"/>
      <c r="J48" s="41"/>
    </row>
    <row r="49" spans="2:12" ht="18.5" x14ac:dyDescent="0.45">
      <c r="B49" s="16">
        <v>45503</v>
      </c>
      <c r="C49" s="30">
        <f t="shared" si="0"/>
        <v>0</v>
      </c>
      <c r="D49" s="31"/>
      <c r="E49" s="30" t="str">
        <f t="shared" si="2"/>
        <v/>
      </c>
      <c r="F49" s="3"/>
      <c r="G49" s="4"/>
      <c r="H49" s="4"/>
      <c r="I49" s="4"/>
      <c r="J49" s="41"/>
    </row>
    <row r="50" spans="2:12" ht="18.5" x14ac:dyDescent="0.45">
      <c r="B50" s="16">
        <v>45504</v>
      </c>
      <c r="C50" s="30">
        <f t="shared" si="0"/>
        <v>0</v>
      </c>
      <c r="D50" s="31"/>
      <c r="E50" s="30" t="str">
        <f t="shared" si="2"/>
        <v/>
      </c>
      <c r="F50" s="3"/>
      <c r="G50" s="4"/>
      <c r="H50" s="4"/>
      <c r="I50" s="4"/>
      <c r="J50" s="41"/>
    </row>
    <row r="51" spans="2:12" ht="18.5" x14ac:dyDescent="0.45">
      <c r="C51" s="4"/>
      <c r="D51" s="3"/>
      <c r="E51" s="3"/>
      <c r="F51" s="3"/>
    </row>
    <row r="52" spans="2:12" ht="18.5" x14ac:dyDescent="0.45">
      <c r="B52" s="32" t="s">
        <v>3</v>
      </c>
    </row>
    <row r="53" spans="2:12" ht="18.5" x14ac:dyDescent="0.45">
      <c r="C53" s="8"/>
      <c r="D53" s="7"/>
      <c r="E53" s="7"/>
      <c r="F53" s="8"/>
      <c r="G53" s="21" t="s">
        <v>34</v>
      </c>
      <c r="H53" s="21"/>
      <c r="I53" s="22"/>
      <c r="J53" s="25">
        <f>SUM(D20:D50)</f>
        <v>0</v>
      </c>
      <c r="K53" s="7"/>
      <c r="L53" s="7"/>
    </row>
    <row r="54" spans="2:12" ht="18.5" x14ac:dyDescent="0.45">
      <c r="D54" s="5"/>
      <c r="E54" s="5"/>
      <c r="F54" s="5"/>
      <c r="G54" s="21" t="s">
        <v>35</v>
      </c>
      <c r="H54" s="21"/>
      <c r="I54" s="22"/>
      <c r="J54" s="25">
        <f>SUM(C20:C50)</f>
        <v>0</v>
      </c>
      <c r="K54" s="7"/>
      <c r="L54" s="7"/>
    </row>
    <row r="55" spans="2:12" s="2" customFormat="1" ht="20" customHeight="1" x14ac:dyDescent="0.45">
      <c r="B55"/>
      <c r="C55"/>
      <c r="D55"/>
      <c r="E55"/>
      <c r="F55"/>
      <c r="G55" s="21" t="s">
        <v>8</v>
      </c>
      <c r="H55" s="21"/>
      <c r="I55" s="22"/>
      <c r="J55" s="25">
        <f>+IF(J53="","",J53-J54)</f>
        <v>0</v>
      </c>
      <c r="K55" s="7"/>
      <c r="L55" s="7"/>
    </row>
    <row r="56" spans="2:12" s="3" customFormat="1" ht="20" customHeight="1" x14ac:dyDescent="0.45">
      <c r="B56"/>
      <c r="C56"/>
      <c r="D56"/>
      <c r="E56"/>
      <c r="F56"/>
      <c r="G56"/>
      <c r="H56"/>
      <c r="I56"/>
      <c r="J56"/>
      <c r="K56" s="7"/>
      <c r="L56" s="7"/>
    </row>
    <row r="57" spans="2:12" s="3" customFormat="1" ht="20" customHeight="1" x14ac:dyDescent="0.45">
      <c r="B57"/>
      <c r="C57"/>
      <c r="D57"/>
      <c r="E57"/>
      <c r="F57"/>
      <c r="G57"/>
      <c r="H57"/>
      <c r="I57"/>
      <c r="J57"/>
    </row>
    <row r="58" spans="2:12" s="3" customFormat="1" ht="20" customHeight="1" x14ac:dyDescent="0.45">
      <c r="B58" s="1"/>
      <c r="C58" s="1"/>
      <c r="D58"/>
      <c r="E58"/>
      <c r="F58"/>
      <c r="G58"/>
      <c r="H58"/>
      <c r="I58"/>
      <c r="J58"/>
    </row>
    <row r="59" spans="2:12" s="3" customFormat="1" ht="20" customHeight="1" x14ac:dyDescent="0.45">
      <c r="B59"/>
      <c r="C59"/>
      <c r="D59"/>
      <c r="E59"/>
      <c r="F59"/>
      <c r="G59"/>
      <c r="H59"/>
      <c r="I59"/>
      <c r="J59"/>
    </row>
    <row r="60" spans="2:12" s="3" customFormat="1" ht="20" customHeight="1" x14ac:dyDescent="0.45">
      <c r="B60"/>
      <c r="C60"/>
      <c r="D60"/>
      <c r="E60"/>
      <c r="F60"/>
      <c r="G60"/>
      <c r="H60"/>
      <c r="I60"/>
      <c r="J60"/>
    </row>
    <row r="61" spans="2:12" s="3" customFormat="1" ht="20" customHeight="1" x14ac:dyDescent="0.45">
      <c r="B61"/>
      <c r="C61"/>
      <c r="D61"/>
      <c r="E61"/>
      <c r="F61"/>
      <c r="G61"/>
      <c r="H61"/>
      <c r="I61"/>
      <c r="J61"/>
    </row>
    <row r="62" spans="2:12" s="3" customFormat="1" ht="20" customHeight="1" x14ac:dyDescent="0.45">
      <c r="B62"/>
      <c r="C62"/>
      <c r="D62"/>
      <c r="E62"/>
      <c r="F62"/>
      <c r="G62"/>
      <c r="H62"/>
      <c r="I62"/>
      <c r="J62"/>
    </row>
    <row r="63" spans="2:12" s="3" customFormat="1" ht="20" customHeight="1" x14ac:dyDescent="0.45">
      <c r="B63"/>
      <c r="C63"/>
      <c r="D63"/>
      <c r="E63"/>
      <c r="F63"/>
      <c r="G63"/>
      <c r="H63"/>
      <c r="I63"/>
      <c r="J63"/>
    </row>
    <row r="64" spans="2:12" s="3" customFormat="1" ht="20" customHeight="1" x14ac:dyDescent="0.45">
      <c r="B64"/>
      <c r="C64"/>
      <c r="D64"/>
      <c r="E64"/>
      <c r="F64"/>
      <c r="G64"/>
      <c r="H64"/>
      <c r="I64"/>
      <c r="J64"/>
    </row>
    <row r="65" spans="2:10" s="3" customFormat="1" ht="20" customHeight="1" x14ac:dyDescent="0.45">
      <c r="B65"/>
      <c r="C65"/>
      <c r="D65"/>
      <c r="E65"/>
      <c r="F65"/>
      <c r="G65"/>
      <c r="H65"/>
      <c r="I65"/>
      <c r="J65"/>
    </row>
    <row r="66" spans="2:10" s="3" customFormat="1" ht="20" customHeight="1" x14ac:dyDescent="0.45">
      <c r="B66"/>
      <c r="C66"/>
      <c r="D66"/>
      <c r="E66"/>
      <c r="F66"/>
      <c r="G66"/>
      <c r="H66"/>
      <c r="I66"/>
      <c r="J66"/>
    </row>
    <row r="67" spans="2:10" s="4" customFormat="1" ht="20" customHeight="1" x14ac:dyDescent="0.45">
      <c r="B67"/>
      <c r="C67"/>
      <c r="D67"/>
      <c r="E67"/>
      <c r="F67"/>
      <c r="G67"/>
      <c r="H67"/>
      <c r="I67"/>
      <c r="J67"/>
    </row>
    <row r="68" spans="2:10" ht="20" customHeight="1" x14ac:dyDescent="0.35"/>
    <row r="69" spans="2:10" ht="20" customHeight="1" x14ac:dyDescent="0.35"/>
  </sheetData>
  <mergeCells count="6">
    <mergeCell ref="B2:J2"/>
    <mergeCell ref="I12:J12"/>
    <mergeCell ref="B14:C15"/>
    <mergeCell ref="D14:J15"/>
    <mergeCell ref="B17:C17"/>
    <mergeCell ref="I17:J17"/>
  </mergeCells>
  <conditionalFormatting sqref="E20:E50">
    <cfRule type="expression" dxfId="29" priority="16">
      <formula>"$D$20="""""</formula>
    </cfRule>
    <cfRule type="cellIs" dxfId="28" priority="17" operator="lessThan">
      <formula>0</formula>
    </cfRule>
    <cfRule type="cellIs" dxfId="27" priority="18" operator="greaterThan">
      <formula>-0.001</formula>
    </cfRule>
  </conditionalFormatting>
  <conditionalFormatting sqref="J33">
    <cfRule type="expression" dxfId="26" priority="13">
      <formula>$J$31=0</formula>
    </cfRule>
    <cfRule type="cellIs" dxfId="25" priority="14" operator="lessThan">
      <formula>0</formula>
    </cfRule>
    <cfRule type="cellIs" dxfId="24" priority="15" operator="greaterThan">
      <formula>-0.001</formula>
    </cfRule>
  </conditionalFormatting>
  <conditionalFormatting sqref="J47:J50">
    <cfRule type="expression" dxfId="23" priority="10">
      <formula>$J$45=0</formula>
    </cfRule>
    <cfRule type="cellIs" dxfId="22" priority="11" operator="lessThan">
      <formula>0</formula>
    </cfRule>
    <cfRule type="cellIs" dxfId="21" priority="12" operator="greaterThan">
      <formula>-0.001</formula>
    </cfRule>
  </conditionalFormatting>
  <conditionalFormatting sqref="J55">
    <cfRule type="expression" dxfId="20" priority="1">
      <formula>$J$53=0</formula>
    </cfRule>
    <cfRule type="cellIs" dxfId="19" priority="2" operator="lessThan">
      <formula>0</formula>
    </cfRule>
    <cfRule type="cellIs" dxfId="18" priority="3" operator="greaterThan">
      <formula>-0.001</formula>
    </cfRule>
  </conditionalFormatting>
  <pageMargins left="0" right="0" top="0.5" bottom="0.2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BCD1-0A6B-471C-8B79-737B569C07BD}">
  <sheetPr>
    <pageSetUpPr fitToPage="1"/>
  </sheetPr>
  <dimension ref="A2:P151"/>
  <sheetViews>
    <sheetView showGridLines="0" tabSelected="1" topLeftCell="A14" zoomScale="75" zoomScaleNormal="75" workbookViewId="0">
      <selection activeCell="H22" sqref="H22"/>
    </sheetView>
  </sheetViews>
  <sheetFormatPr defaultRowHeight="14.5" x14ac:dyDescent="0.35"/>
  <cols>
    <col min="1" max="1" width="4.26953125" customWidth="1"/>
    <col min="2" max="2" width="10.26953125" customWidth="1"/>
    <col min="3" max="3" width="12.54296875" customWidth="1"/>
    <col min="4" max="4" width="15.81640625" customWidth="1"/>
    <col min="5" max="5" width="17.1796875" customWidth="1"/>
    <col min="6" max="6" width="13.1796875" customWidth="1"/>
    <col min="7" max="7" width="4.36328125" customWidth="1"/>
    <col min="8" max="8" width="15.81640625" customWidth="1"/>
    <col min="9" max="9" width="28.26953125" customWidth="1"/>
    <col min="10" max="10" width="15.81640625" customWidth="1"/>
  </cols>
  <sheetData>
    <row r="2" spans="1:16" ht="31" x14ac:dyDescent="0.7">
      <c r="B2" s="45" t="s">
        <v>38</v>
      </c>
      <c r="C2" s="45"/>
      <c r="D2" s="45"/>
      <c r="E2" s="45"/>
      <c r="F2" s="45"/>
      <c r="G2" s="45"/>
      <c r="H2" s="45"/>
      <c r="I2" s="45"/>
      <c r="J2" s="45"/>
    </row>
    <row r="4" spans="1:16" ht="18.5" x14ac:dyDescent="0.45">
      <c r="B4" s="10" t="s">
        <v>2</v>
      </c>
      <c r="C4" s="11"/>
      <c r="D4" s="3" t="s">
        <v>33</v>
      </c>
      <c r="E4" s="3"/>
      <c r="F4" s="3"/>
      <c r="G4" s="3"/>
      <c r="H4" s="3"/>
      <c r="I4" s="3"/>
      <c r="J4" s="3"/>
      <c r="P4" s="7"/>
    </row>
    <row r="5" spans="1:16" ht="18.5" x14ac:dyDescent="0.45">
      <c r="B5" s="10"/>
      <c r="C5" s="11"/>
      <c r="D5" s="4" t="s">
        <v>30</v>
      </c>
      <c r="E5" s="3"/>
      <c r="F5" s="3"/>
      <c r="G5" s="3"/>
      <c r="H5" s="3"/>
      <c r="I5" s="3"/>
      <c r="J5" s="3"/>
      <c r="P5" s="7"/>
    </row>
    <row r="6" spans="1:16" ht="18.5" x14ac:dyDescent="0.45">
      <c r="B6" s="10"/>
      <c r="C6" s="11"/>
      <c r="D6" s="4" t="s">
        <v>31</v>
      </c>
      <c r="E6" s="3"/>
      <c r="F6" s="3"/>
      <c r="G6" s="3"/>
      <c r="H6" s="3"/>
      <c r="I6" s="3"/>
      <c r="J6" s="3"/>
      <c r="P6" s="7"/>
    </row>
    <row r="7" spans="1:16" ht="18.5" x14ac:dyDescent="0.45">
      <c r="B7" s="10"/>
      <c r="C7" s="11"/>
      <c r="D7" s="4" t="s">
        <v>32</v>
      </c>
      <c r="E7" s="3"/>
      <c r="F7" s="3"/>
      <c r="G7" s="3"/>
      <c r="H7" s="3"/>
      <c r="I7" s="3"/>
      <c r="J7" s="3"/>
      <c r="P7" s="7"/>
    </row>
    <row r="8" spans="1:16" ht="18.5" x14ac:dyDescent="0.45">
      <c r="B8" s="12"/>
      <c r="C8" s="3"/>
      <c r="D8" s="3" t="s">
        <v>5</v>
      </c>
      <c r="E8" s="3"/>
      <c r="F8" s="3"/>
      <c r="G8" s="3"/>
      <c r="H8" s="3"/>
      <c r="I8" s="3"/>
      <c r="J8" s="3"/>
      <c r="P8" s="7"/>
    </row>
    <row r="9" spans="1:16" ht="18.5" x14ac:dyDescent="0.45">
      <c r="B9" s="12"/>
      <c r="C9" s="3"/>
      <c r="D9" s="3" t="s">
        <v>4</v>
      </c>
      <c r="E9" s="3"/>
      <c r="F9" s="3"/>
      <c r="G9" s="3"/>
      <c r="H9" s="3"/>
      <c r="I9" s="3"/>
      <c r="J9" s="3"/>
      <c r="P9" s="7"/>
    </row>
    <row r="10" spans="1:16" ht="9.5" customHeight="1" x14ac:dyDescent="0.45">
      <c r="B10" s="12"/>
      <c r="C10" s="3"/>
      <c r="D10" s="3"/>
      <c r="E10" s="3"/>
      <c r="F10" s="3"/>
      <c r="G10" s="3"/>
      <c r="H10" s="3"/>
      <c r="I10" s="3"/>
      <c r="J10" s="3"/>
      <c r="P10" s="7"/>
    </row>
    <row r="11" spans="1:16" ht="19" thickBot="1" x14ac:dyDescent="0.5">
      <c r="B11" s="12"/>
      <c r="C11" s="3"/>
      <c r="D11" s="11" t="s">
        <v>21</v>
      </c>
      <c r="E11" s="11" t="s">
        <v>22</v>
      </c>
      <c r="F11" s="3"/>
      <c r="G11" s="3"/>
      <c r="H11" s="3"/>
      <c r="I11" s="3"/>
      <c r="J11" s="3"/>
    </row>
    <row r="12" spans="1:16" ht="19" thickBot="1" x14ac:dyDescent="0.5">
      <c r="B12" s="10" t="s">
        <v>1</v>
      </c>
      <c r="C12" s="11"/>
      <c r="D12" s="23">
        <f>+'June 2026'!D12</f>
        <v>0</v>
      </c>
      <c r="E12" s="23">
        <f>+'June 2026'!E12</f>
        <v>0</v>
      </c>
      <c r="F12" s="3"/>
      <c r="G12" s="4" t="s">
        <v>39</v>
      </c>
      <c r="H12" s="4"/>
      <c r="I12" s="54">
        <f>'June 2026'!I12:J12</f>
        <v>0</v>
      </c>
      <c r="J12" s="55"/>
    </row>
    <row r="13" spans="1:16" ht="9.5" customHeight="1" thickBot="1" x14ac:dyDescent="0.5">
      <c r="B13" s="10"/>
      <c r="C13" s="11"/>
      <c r="D13" s="11"/>
      <c r="E13" s="11"/>
      <c r="F13" s="11"/>
      <c r="G13" s="11"/>
      <c r="H13" s="11"/>
      <c r="I13" s="11"/>
      <c r="J13" s="11"/>
    </row>
    <row r="14" spans="1:16" ht="14.5" customHeight="1" x14ac:dyDescent="0.35">
      <c r="B14" s="44" t="s">
        <v>19</v>
      </c>
      <c r="C14" s="44"/>
      <c r="D14" s="56">
        <f>'June 2026'!D14:J15</f>
        <v>0</v>
      </c>
      <c r="E14" s="57"/>
      <c r="F14" s="57"/>
      <c r="G14" s="57"/>
      <c r="H14" s="57"/>
      <c r="I14" s="57"/>
      <c r="J14" s="58"/>
    </row>
    <row r="15" spans="1:16" ht="24.5" customHeight="1" thickBot="1" x14ac:dyDescent="0.4">
      <c r="A15" s="9"/>
      <c r="B15" s="44"/>
      <c r="C15" s="44"/>
      <c r="D15" s="59"/>
      <c r="E15" s="60"/>
      <c r="F15" s="60"/>
      <c r="G15" s="60"/>
      <c r="H15" s="60"/>
      <c r="I15" s="60"/>
      <c r="J15" s="61"/>
    </row>
    <row r="16" spans="1:16" ht="13" customHeight="1" thickBot="1" x14ac:dyDescent="0.5">
      <c r="B16" s="12"/>
      <c r="C16" s="3"/>
      <c r="D16" s="3"/>
      <c r="E16" s="3"/>
      <c r="F16" s="3"/>
      <c r="G16" s="3"/>
      <c r="H16" s="3"/>
      <c r="I16" s="3"/>
      <c r="J16" s="3"/>
    </row>
    <row r="17" spans="1:10" ht="46.5" customHeight="1" thickBot="1" x14ac:dyDescent="0.5">
      <c r="A17" s="9"/>
      <c r="B17" s="44" t="s">
        <v>20</v>
      </c>
      <c r="C17" s="44"/>
      <c r="D17" s="24">
        <f>+'June 2026'!D17</f>
        <v>0</v>
      </c>
      <c r="H17" s="19" t="s">
        <v>23</v>
      </c>
      <c r="I17" s="42" t="str">
        <f>+IF(D17&gt;24999.99,"Platinum",IF(D17&gt;14999.99,"Gold",IF(D17&gt;7499.99,"Silver","")))</f>
        <v/>
      </c>
      <c r="J17" s="43"/>
    </row>
    <row r="18" spans="1:10" ht="11.5" customHeight="1" x14ac:dyDescent="0.45">
      <c r="A18" s="6"/>
      <c r="B18" s="2"/>
      <c r="C18" s="2"/>
      <c r="D18" s="2"/>
      <c r="E18" s="2"/>
      <c r="F18" s="2"/>
      <c r="G18" s="2"/>
      <c r="H18" s="2"/>
      <c r="I18" s="3"/>
      <c r="J18" s="3"/>
    </row>
    <row r="19" spans="1:10" ht="37" x14ac:dyDescent="0.45">
      <c r="B19" s="14" t="s">
        <v>0</v>
      </c>
      <c r="C19" s="14" t="s">
        <v>7</v>
      </c>
      <c r="D19" s="14" t="s">
        <v>6</v>
      </c>
      <c r="E19" s="14" t="s">
        <v>9</v>
      </c>
      <c r="F19" s="3"/>
      <c r="G19" s="15"/>
      <c r="H19" s="15"/>
      <c r="I19" s="3"/>
      <c r="J19" s="3"/>
    </row>
    <row r="20" spans="1:10" ht="18.5" x14ac:dyDescent="0.45">
      <c r="B20" s="16">
        <v>45505</v>
      </c>
      <c r="C20" s="30">
        <f t="shared" ref="C20:C50" si="0">+$D$17/92</f>
        <v>0</v>
      </c>
      <c r="D20" s="17"/>
      <c r="E20" s="30" t="str">
        <f>+IF(D20="","",D20-C20)</f>
        <v/>
      </c>
      <c r="F20" s="3"/>
      <c r="G20" s="18"/>
    </row>
    <row r="21" spans="1:10" ht="18.5" x14ac:dyDescent="0.45">
      <c r="B21" s="16">
        <v>45506</v>
      </c>
      <c r="C21" s="30">
        <f t="shared" si="0"/>
        <v>0</v>
      </c>
      <c r="D21" s="17"/>
      <c r="E21" s="30" t="str">
        <f t="shared" ref="E21:E48" si="1">+IF(D21="","",D21-C21)</f>
        <v/>
      </c>
      <c r="F21" s="3"/>
      <c r="G21" s="18"/>
    </row>
    <row r="22" spans="1:10" ht="18.5" x14ac:dyDescent="0.45">
      <c r="B22" s="16">
        <v>45507</v>
      </c>
      <c r="C22" s="30">
        <f t="shared" si="0"/>
        <v>0</v>
      </c>
      <c r="D22" s="17"/>
      <c r="E22" s="30" t="str">
        <f t="shared" si="1"/>
        <v/>
      </c>
      <c r="F22" s="3"/>
      <c r="G22" s="18"/>
    </row>
    <row r="23" spans="1:10" ht="18.5" x14ac:dyDescent="0.45">
      <c r="B23" s="16">
        <v>45508</v>
      </c>
      <c r="C23" s="30">
        <f t="shared" si="0"/>
        <v>0</v>
      </c>
      <c r="D23" s="17"/>
      <c r="E23" s="30" t="str">
        <f t="shared" si="1"/>
        <v/>
      </c>
      <c r="F23" s="3"/>
    </row>
    <row r="24" spans="1:10" ht="18.5" x14ac:dyDescent="0.45">
      <c r="B24" s="16">
        <v>45509</v>
      </c>
      <c r="C24" s="30">
        <f t="shared" si="0"/>
        <v>0</v>
      </c>
      <c r="D24" s="17"/>
      <c r="E24" s="30" t="str">
        <f t="shared" si="1"/>
        <v/>
      </c>
      <c r="F24" s="3"/>
    </row>
    <row r="25" spans="1:10" ht="18.5" x14ac:dyDescent="0.45">
      <c r="B25" s="16">
        <v>45510</v>
      </c>
      <c r="C25" s="30">
        <f t="shared" si="0"/>
        <v>0</v>
      </c>
      <c r="D25" s="17"/>
      <c r="E25" s="30" t="str">
        <f t="shared" si="1"/>
        <v/>
      </c>
      <c r="F25" s="3"/>
    </row>
    <row r="26" spans="1:10" ht="18.5" x14ac:dyDescent="0.45">
      <c r="B26" s="16">
        <v>45511</v>
      </c>
      <c r="C26" s="30">
        <f t="shared" si="0"/>
        <v>0</v>
      </c>
      <c r="D26" s="17"/>
      <c r="E26" s="30" t="str">
        <f t="shared" si="1"/>
        <v/>
      </c>
      <c r="F26" s="3"/>
      <c r="G26" s="4"/>
      <c r="I26" s="4"/>
      <c r="J26" s="26"/>
    </row>
    <row r="27" spans="1:10" ht="18.5" x14ac:dyDescent="0.45">
      <c r="B27" s="16">
        <v>45512</v>
      </c>
      <c r="C27" s="30">
        <f t="shared" si="0"/>
        <v>0</v>
      </c>
      <c r="D27" s="17"/>
      <c r="E27" s="30" t="str">
        <f t="shared" si="1"/>
        <v/>
      </c>
      <c r="F27" s="3"/>
      <c r="G27" s="4"/>
      <c r="I27" s="4"/>
      <c r="J27" s="26"/>
    </row>
    <row r="28" spans="1:10" ht="18.5" x14ac:dyDescent="0.45">
      <c r="B28" s="16">
        <v>45513</v>
      </c>
      <c r="C28" s="30">
        <f t="shared" si="0"/>
        <v>0</v>
      </c>
      <c r="D28" s="17"/>
      <c r="E28" s="30" t="str">
        <f t="shared" si="1"/>
        <v/>
      </c>
      <c r="F28" s="3"/>
      <c r="G28" s="21" t="str">
        <f>+CONCATENATE("2 Weeks Ended ",TEXT(B28,"DD-MMMM")," Total # Shots Made")</f>
        <v>2 Weeks Ended 09-August Total # Shots Made</v>
      </c>
      <c r="H28" s="22"/>
      <c r="I28" s="22"/>
      <c r="J28" s="25">
        <f>+SUM(D20:D28)+SUM('July 2026'!D46:D50)</f>
        <v>0</v>
      </c>
    </row>
    <row r="29" spans="1:10" ht="18.5" x14ac:dyDescent="0.45">
      <c r="B29" s="16">
        <v>45514</v>
      </c>
      <c r="C29" s="30">
        <f t="shared" si="0"/>
        <v>0</v>
      </c>
      <c r="D29" s="17"/>
      <c r="E29" s="30" t="str">
        <f t="shared" si="1"/>
        <v/>
      </c>
      <c r="F29" s="3"/>
      <c r="G29" s="21" t="str">
        <f>+CONCATENATE("2 Weeks Ended ",TEXT(B28,"DD-MMMM")," Goal")</f>
        <v>2 Weeks Ended 09-August Goal</v>
      </c>
      <c r="H29" s="22"/>
      <c r="I29" s="22"/>
      <c r="J29" s="25">
        <f>+SUM(C20:C28)+SUM('July 2026'!C46:C50)</f>
        <v>0</v>
      </c>
    </row>
    <row r="30" spans="1:10" ht="18.5" x14ac:dyDescent="0.45">
      <c r="B30" s="16">
        <v>45515</v>
      </c>
      <c r="C30" s="30">
        <f t="shared" si="0"/>
        <v>0</v>
      </c>
      <c r="D30" s="17"/>
      <c r="E30" s="30" t="str">
        <f t="shared" si="1"/>
        <v/>
      </c>
      <c r="F30" s="3"/>
      <c r="G30" s="68" t="s">
        <v>8</v>
      </c>
      <c r="H30" s="69"/>
      <c r="I30" s="70"/>
      <c r="J30" s="25">
        <f>+IF(J28="","",J28-J29)</f>
        <v>0</v>
      </c>
    </row>
    <row r="31" spans="1:10" ht="18.5" x14ac:dyDescent="0.45">
      <c r="B31" s="16">
        <v>45516</v>
      </c>
      <c r="C31" s="30">
        <f t="shared" si="0"/>
        <v>0</v>
      </c>
      <c r="D31" s="17"/>
      <c r="E31" s="30" t="str">
        <f t="shared" si="1"/>
        <v/>
      </c>
      <c r="F31" s="3"/>
    </row>
    <row r="32" spans="1:10" ht="18.5" x14ac:dyDescent="0.45">
      <c r="B32" s="16">
        <v>45517</v>
      </c>
      <c r="C32" s="30">
        <f t="shared" si="0"/>
        <v>0</v>
      </c>
      <c r="D32" s="17"/>
      <c r="E32" s="30" t="str">
        <f t="shared" si="1"/>
        <v/>
      </c>
      <c r="F32" s="3"/>
    </row>
    <row r="33" spans="2:10" ht="18.5" x14ac:dyDescent="0.45">
      <c r="B33" s="16">
        <v>45518</v>
      </c>
      <c r="C33" s="30">
        <f t="shared" si="0"/>
        <v>0</v>
      </c>
      <c r="D33" s="17"/>
      <c r="E33" s="30" t="str">
        <f t="shared" si="1"/>
        <v/>
      </c>
      <c r="F33" s="3"/>
      <c r="G33" s="4"/>
      <c r="I33" s="4"/>
      <c r="J33" s="26"/>
    </row>
    <row r="34" spans="2:10" ht="18.5" x14ac:dyDescent="0.45">
      <c r="B34" s="16">
        <v>45519</v>
      </c>
      <c r="C34" s="30">
        <f t="shared" si="0"/>
        <v>0</v>
      </c>
      <c r="D34" s="17"/>
      <c r="E34" s="30" t="str">
        <f t="shared" si="1"/>
        <v/>
      </c>
      <c r="F34" s="3"/>
      <c r="G34" s="4"/>
      <c r="I34" s="4"/>
      <c r="J34" s="26"/>
    </row>
    <row r="35" spans="2:10" ht="18.5" x14ac:dyDescent="0.45">
      <c r="B35" s="16">
        <v>45520</v>
      </c>
      <c r="C35" s="30">
        <f t="shared" si="0"/>
        <v>0</v>
      </c>
      <c r="D35" s="17"/>
      <c r="E35" s="30" t="str">
        <f t="shared" si="1"/>
        <v/>
      </c>
      <c r="F35" s="3"/>
      <c r="G35" s="4"/>
      <c r="I35" s="4"/>
      <c r="J35" s="26"/>
    </row>
    <row r="36" spans="2:10" ht="18.5" x14ac:dyDescent="0.45">
      <c r="B36" s="16">
        <v>45521</v>
      </c>
      <c r="C36" s="30">
        <f t="shared" si="0"/>
        <v>0</v>
      </c>
      <c r="D36" s="17"/>
      <c r="E36" s="30" t="str">
        <f t="shared" si="1"/>
        <v/>
      </c>
      <c r="F36" s="3"/>
      <c r="G36" s="4"/>
      <c r="I36" s="4"/>
      <c r="J36" s="26"/>
    </row>
    <row r="37" spans="2:10" ht="18.5" x14ac:dyDescent="0.45">
      <c r="B37" s="16">
        <v>45522</v>
      </c>
      <c r="C37" s="30">
        <f t="shared" si="0"/>
        <v>0</v>
      </c>
      <c r="D37" s="17"/>
      <c r="E37" s="30" t="str">
        <f t="shared" si="1"/>
        <v/>
      </c>
      <c r="F37" s="3"/>
    </row>
    <row r="38" spans="2:10" ht="18.5" x14ac:dyDescent="0.45">
      <c r="B38" s="16">
        <v>45523</v>
      </c>
      <c r="C38" s="30">
        <f t="shared" si="0"/>
        <v>0</v>
      </c>
      <c r="D38" s="17"/>
      <c r="E38" s="30" t="str">
        <f t="shared" si="1"/>
        <v/>
      </c>
      <c r="F38" s="3"/>
    </row>
    <row r="39" spans="2:10" ht="18.5" x14ac:dyDescent="0.45">
      <c r="B39" s="16">
        <v>45524</v>
      </c>
      <c r="C39" s="30">
        <f t="shared" si="0"/>
        <v>0</v>
      </c>
      <c r="D39" s="17"/>
      <c r="E39" s="30" t="str">
        <f t="shared" si="1"/>
        <v/>
      </c>
      <c r="F39" s="3"/>
    </row>
    <row r="40" spans="2:10" ht="18.5" x14ac:dyDescent="0.45">
      <c r="B40" s="16">
        <v>45525</v>
      </c>
      <c r="C40" s="30">
        <f t="shared" si="0"/>
        <v>0</v>
      </c>
      <c r="D40" s="17"/>
      <c r="E40" s="30" t="str">
        <f t="shared" si="1"/>
        <v/>
      </c>
      <c r="F40" s="3"/>
      <c r="G40" s="4"/>
      <c r="I40" s="4"/>
      <c r="J40" s="27"/>
    </row>
    <row r="41" spans="2:10" ht="18.5" x14ac:dyDescent="0.45">
      <c r="B41" s="16">
        <v>45526</v>
      </c>
      <c r="C41" s="30">
        <f t="shared" si="0"/>
        <v>0</v>
      </c>
      <c r="D41" s="17"/>
      <c r="E41" s="30" t="str">
        <f t="shared" si="1"/>
        <v/>
      </c>
      <c r="F41" s="3"/>
      <c r="G41" s="4"/>
      <c r="I41" s="4"/>
      <c r="J41" s="27"/>
    </row>
    <row r="42" spans="2:10" ht="18.5" x14ac:dyDescent="0.45">
      <c r="B42" s="16">
        <v>45527</v>
      </c>
      <c r="C42" s="30">
        <f t="shared" si="0"/>
        <v>0</v>
      </c>
      <c r="D42" s="17"/>
      <c r="E42" s="30" t="str">
        <f t="shared" si="1"/>
        <v/>
      </c>
      <c r="F42" s="3"/>
      <c r="G42" s="21" t="str">
        <f>+CONCATENATE("2 Weeks Ended ",TEXT(B42,"DD-MMMM")," Total # Shots Made")</f>
        <v>2 Weeks Ended 23-August Total # Shots Made</v>
      </c>
      <c r="H42" s="22"/>
      <c r="I42" s="22"/>
      <c r="J42" s="25">
        <f>+SUM(D29:D42)</f>
        <v>0</v>
      </c>
    </row>
    <row r="43" spans="2:10" ht="18.5" x14ac:dyDescent="0.45">
      <c r="B43" s="16">
        <v>45528</v>
      </c>
      <c r="C43" s="30">
        <f t="shared" si="0"/>
        <v>0</v>
      </c>
      <c r="D43" s="17"/>
      <c r="E43" s="30" t="str">
        <f t="shared" si="1"/>
        <v/>
      </c>
      <c r="F43" s="3"/>
      <c r="G43" s="21" t="str">
        <f>+CONCATENATE("2 Weeks Ended ",TEXT(B42,"DD-MMMM")," Goal")</f>
        <v>2 Weeks Ended 23-August Goal</v>
      </c>
      <c r="H43" s="22"/>
      <c r="I43" s="22"/>
      <c r="J43" s="25">
        <f>+SUM(C29:C42)</f>
        <v>0</v>
      </c>
    </row>
    <row r="44" spans="2:10" ht="18.5" x14ac:dyDescent="0.45">
      <c r="B44" s="16">
        <v>45529</v>
      </c>
      <c r="C44" s="30">
        <f t="shared" si="0"/>
        <v>0</v>
      </c>
      <c r="D44" s="17"/>
      <c r="E44" s="30" t="str">
        <f t="shared" si="1"/>
        <v/>
      </c>
      <c r="F44" s="3"/>
      <c r="G44" s="68" t="s">
        <v>8</v>
      </c>
      <c r="H44" s="69"/>
      <c r="I44" s="70"/>
      <c r="J44" s="25">
        <f>+IF(J42="","",J42-J43)</f>
        <v>0</v>
      </c>
    </row>
    <row r="45" spans="2:10" ht="18.5" x14ac:dyDescent="0.45">
      <c r="B45" s="16">
        <v>45530</v>
      </c>
      <c r="C45" s="30">
        <f t="shared" si="0"/>
        <v>0</v>
      </c>
      <c r="D45" s="17"/>
      <c r="E45" s="30" t="str">
        <f t="shared" si="1"/>
        <v/>
      </c>
      <c r="F45" s="3"/>
    </row>
    <row r="46" spans="2:10" ht="18.5" x14ac:dyDescent="0.45">
      <c r="B46" s="16">
        <v>45531</v>
      </c>
      <c r="C46" s="30">
        <f t="shared" si="0"/>
        <v>0</v>
      </c>
      <c r="D46" s="17"/>
      <c r="E46" s="30" t="str">
        <f t="shared" si="1"/>
        <v/>
      </c>
      <c r="F46" s="3"/>
    </row>
    <row r="47" spans="2:10" ht="18.5" x14ac:dyDescent="0.45">
      <c r="B47" s="16">
        <v>45532</v>
      </c>
      <c r="C47" s="30">
        <f t="shared" si="0"/>
        <v>0</v>
      </c>
      <c r="D47" s="17"/>
      <c r="E47" s="30" t="str">
        <f t="shared" si="1"/>
        <v/>
      </c>
      <c r="F47" s="3"/>
      <c r="J47" s="28"/>
    </row>
    <row r="48" spans="2:10" ht="18.5" x14ac:dyDescent="0.45">
      <c r="B48" s="16">
        <v>45533</v>
      </c>
      <c r="C48" s="30">
        <f t="shared" si="0"/>
        <v>0</v>
      </c>
      <c r="D48" s="17"/>
      <c r="E48" s="30" t="str">
        <f t="shared" si="1"/>
        <v/>
      </c>
      <c r="F48" s="3"/>
      <c r="G48" s="21" t="str">
        <f>+CONCATENATE("8 Days Ended ",TEXT(B50,"DD-MMMM")," Total # Shots Made")</f>
        <v>8 Days Ended 31-August Total # Shots Made</v>
      </c>
      <c r="H48" s="22"/>
      <c r="I48" s="22"/>
      <c r="J48" s="25">
        <f>+SUM(D43:D50)</f>
        <v>0</v>
      </c>
    </row>
    <row r="49" spans="2:12" ht="18.5" x14ac:dyDescent="0.45">
      <c r="B49" s="16">
        <v>45534</v>
      </c>
      <c r="C49" s="30">
        <f t="shared" si="0"/>
        <v>0</v>
      </c>
      <c r="D49" s="17"/>
      <c r="E49" s="30" t="str">
        <f t="shared" ref="E49:E50" si="2">+IF(D49="","",D49-C49)</f>
        <v/>
      </c>
      <c r="G49" s="21" t="str">
        <f>+CONCATENATE("8 Days Ended ",TEXT(B50,"DD-MMMM")," Goal")</f>
        <v>8 Days Ended 31-August Goal</v>
      </c>
      <c r="H49" s="22"/>
      <c r="I49" s="22"/>
      <c r="J49" s="25">
        <f>+SUM(C43:C50)</f>
        <v>0</v>
      </c>
    </row>
    <row r="50" spans="2:12" ht="18.5" x14ac:dyDescent="0.45">
      <c r="B50" s="16">
        <v>45535</v>
      </c>
      <c r="C50" s="30">
        <f t="shared" si="0"/>
        <v>0</v>
      </c>
      <c r="D50" s="17"/>
      <c r="E50" s="30" t="str">
        <f t="shared" si="2"/>
        <v/>
      </c>
      <c r="F50" s="8"/>
      <c r="G50" s="68" t="s">
        <v>8</v>
      </c>
      <c r="H50" s="69"/>
      <c r="I50" s="70"/>
      <c r="J50" s="25">
        <f>+IF(J48="","",J48-J49)</f>
        <v>0</v>
      </c>
      <c r="K50" s="7"/>
      <c r="L50" s="7"/>
    </row>
    <row r="51" spans="2:12" ht="8.5" customHeight="1" x14ac:dyDescent="0.35">
      <c r="D51" s="5"/>
      <c r="E51" s="5"/>
      <c r="F51" s="5"/>
      <c r="G51" s="5"/>
      <c r="I51" s="7"/>
      <c r="J51" s="29" t="s">
        <v>24</v>
      </c>
      <c r="K51" s="7"/>
      <c r="L51" s="7"/>
    </row>
    <row r="52" spans="2:12" s="3" customFormat="1" ht="20" customHeight="1" x14ac:dyDescent="0.45">
      <c r="B52"/>
      <c r="C52"/>
      <c r="D52"/>
      <c r="E52"/>
      <c r="F52"/>
      <c r="G52" s="21" t="s">
        <v>36</v>
      </c>
      <c r="H52" s="22"/>
      <c r="I52" s="22"/>
      <c r="J52" s="25">
        <f>SUM(D20:D50)</f>
        <v>0</v>
      </c>
      <c r="K52" s="7"/>
      <c r="L52" s="7"/>
    </row>
    <row r="53" spans="2:12" s="3" customFormat="1" ht="20" customHeight="1" x14ac:dyDescent="0.45">
      <c r="B53" s="32" t="s">
        <v>3</v>
      </c>
      <c r="C53"/>
      <c r="D53"/>
      <c r="E53"/>
      <c r="F53"/>
      <c r="G53" s="21" t="s">
        <v>37</v>
      </c>
      <c r="H53" s="22"/>
      <c r="I53" s="22"/>
      <c r="J53" s="25">
        <f>+SUM(C20:C50)</f>
        <v>0</v>
      </c>
    </row>
    <row r="54" spans="2:12" s="3" customFormat="1" ht="20" customHeight="1" x14ac:dyDescent="0.45">
      <c r="B54" s="1"/>
      <c r="C54" s="1"/>
      <c r="D54"/>
      <c r="E54"/>
      <c r="F54"/>
      <c r="G54" s="68" t="s">
        <v>8</v>
      </c>
      <c r="H54" s="69"/>
      <c r="I54" s="70"/>
      <c r="J54" s="25">
        <f t="shared" ref="J54" si="3">+J30+J44+J50</f>
        <v>0</v>
      </c>
    </row>
    <row r="55" spans="2:12" s="3" customFormat="1" ht="11" customHeight="1" thickBot="1" x14ac:dyDescent="0.5">
      <c r="B55"/>
      <c r="C55"/>
      <c r="D55"/>
      <c r="E55"/>
      <c r="F55"/>
      <c r="G55"/>
      <c r="I55"/>
      <c r="J55" s="28"/>
    </row>
    <row r="56" spans="2:12" s="3" customFormat="1" ht="20" customHeight="1" thickTop="1" x14ac:dyDescent="0.45">
      <c r="B56"/>
      <c r="C56"/>
      <c r="D56" s="62" t="s">
        <v>25</v>
      </c>
      <c r="E56" s="63"/>
      <c r="F56" s="34"/>
      <c r="G56" s="35" t="s">
        <v>26</v>
      </c>
      <c r="H56" s="36"/>
      <c r="I56" s="36"/>
      <c r="J56" s="37">
        <f>'June 2026'!J51+'July 2026'!J53+'Aug 2026'!J52</f>
        <v>0</v>
      </c>
      <c r="L56" s="33"/>
    </row>
    <row r="57" spans="2:12" s="3" customFormat="1" ht="20" customHeight="1" x14ac:dyDescent="0.45">
      <c r="B57"/>
      <c r="C57"/>
      <c r="D57" s="64"/>
      <c r="E57" s="65"/>
      <c r="G57" s="21" t="s">
        <v>27</v>
      </c>
      <c r="H57" s="22"/>
      <c r="I57" s="22"/>
      <c r="J57" s="38">
        <f>'June 2026'!J52+'July 2026'!J54+'Aug 2026'!J53</f>
        <v>0</v>
      </c>
    </row>
    <row r="58" spans="2:12" s="3" customFormat="1" ht="20" customHeight="1" thickBot="1" x14ac:dyDescent="0.5">
      <c r="B58"/>
      <c r="C58"/>
      <c r="D58" s="66"/>
      <c r="E58" s="67"/>
      <c r="F58" s="39"/>
      <c r="G58" s="71" t="s">
        <v>8</v>
      </c>
      <c r="H58" s="72"/>
      <c r="I58" s="73"/>
      <c r="J58" s="40">
        <f>+IF(J56="","",J56-J57)</f>
        <v>0</v>
      </c>
    </row>
    <row r="59" spans="2:12" s="3" customFormat="1" ht="20" customHeight="1" thickTop="1" x14ac:dyDescent="0.45">
      <c r="B59"/>
      <c r="C59"/>
      <c r="D59"/>
      <c r="E59"/>
      <c r="F59"/>
      <c r="G59"/>
      <c r="H59"/>
      <c r="I59"/>
      <c r="J59"/>
    </row>
    <row r="60" spans="2:12" s="3" customFormat="1" ht="20" customHeight="1" x14ac:dyDescent="0.45">
      <c r="B60"/>
      <c r="C60"/>
      <c r="D60"/>
      <c r="E60"/>
      <c r="F60"/>
      <c r="G60"/>
      <c r="H60"/>
      <c r="I60"/>
      <c r="J60"/>
    </row>
    <row r="61" spans="2:12" s="3" customFormat="1" ht="20" customHeight="1" x14ac:dyDescent="0.45">
      <c r="B61"/>
      <c r="C61"/>
      <c r="D61"/>
      <c r="E61"/>
      <c r="F61"/>
      <c r="G61"/>
      <c r="H61"/>
      <c r="I61"/>
      <c r="J61"/>
    </row>
    <row r="62" spans="2:12" s="3" customFormat="1" ht="20" customHeight="1" x14ac:dyDescent="0.45">
      <c r="B62"/>
      <c r="C62"/>
      <c r="D62"/>
      <c r="E62"/>
      <c r="F62"/>
      <c r="G62"/>
      <c r="H62"/>
      <c r="I62"/>
      <c r="J62"/>
    </row>
    <row r="63" spans="2:12" s="4" customFormat="1" ht="20" customHeight="1" x14ac:dyDescent="0.45">
      <c r="B63"/>
      <c r="C63"/>
      <c r="D63"/>
      <c r="E63"/>
      <c r="F63"/>
      <c r="G63"/>
      <c r="H63"/>
      <c r="I63"/>
      <c r="J63"/>
      <c r="L63" s="3"/>
    </row>
    <row r="64" spans="2:12" ht="20" customHeight="1" x14ac:dyDescent="0.45">
      <c r="L64" s="3"/>
    </row>
    <row r="65" spans="12:12" ht="20" customHeight="1" x14ac:dyDescent="0.45">
      <c r="L65" s="3"/>
    </row>
    <row r="66" spans="12:12" ht="18.5" x14ac:dyDescent="0.45">
      <c r="L66" s="3"/>
    </row>
    <row r="67" spans="12:12" ht="18.5" x14ac:dyDescent="0.45">
      <c r="L67" s="3"/>
    </row>
    <row r="68" spans="12:12" ht="18.5" x14ac:dyDescent="0.45">
      <c r="L68" s="3"/>
    </row>
    <row r="69" spans="12:12" ht="18.5" x14ac:dyDescent="0.45">
      <c r="L69" s="3"/>
    </row>
    <row r="70" spans="12:12" ht="18.5" x14ac:dyDescent="0.45">
      <c r="L70" s="3"/>
    </row>
    <row r="71" spans="12:12" ht="18.5" x14ac:dyDescent="0.45">
      <c r="L71" s="3"/>
    </row>
    <row r="72" spans="12:12" ht="18.5" x14ac:dyDescent="0.45">
      <c r="L72" s="3"/>
    </row>
    <row r="73" spans="12:12" ht="18.5" x14ac:dyDescent="0.45">
      <c r="L73" s="3"/>
    </row>
    <row r="74" spans="12:12" ht="18.5" x14ac:dyDescent="0.45">
      <c r="L74" s="3"/>
    </row>
    <row r="75" spans="12:12" ht="18.5" x14ac:dyDescent="0.45">
      <c r="L75" s="3"/>
    </row>
    <row r="76" spans="12:12" ht="18.5" x14ac:dyDescent="0.45">
      <c r="L76" s="3"/>
    </row>
    <row r="77" spans="12:12" ht="18.5" x14ac:dyDescent="0.45">
      <c r="L77" s="3"/>
    </row>
    <row r="78" spans="12:12" ht="18.5" x14ac:dyDescent="0.45">
      <c r="L78" s="3"/>
    </row>
    <row r="79" spans="12:12" ht="18.5" x14ac:dyDescent="0.45">
      <c r="L79" s="3"/>
    </row>
    <row r="80" spans="12:12" ht="18.5" x14ac:dyDescent="0.45">
      <c r="L80" s="3"/>
    </row>
    <row r="81" spans="12:12" ht="18.5" x14ac:dyDescent="0.45">
      <c r="L81" s="3"/>
    </row>
    <row r="82" spans="12:12" ht="18.5" x14ac:dyDescent="0.45">
      <c r="L82" s="3"/>
    </row>
    <row r="83" spans="12:12" ht="18.5" x14ac:dyDescent="0.45">
      <c r="L83" s="3"/>
    </row>
    <row r="84" spans="12:12" ht="18.5" x14ac:dyDescent="0.45">
      <c r="L84" s="3"/>
    </row>
    <row r="85" spans="12:12" ht="18.5" x14ac:dyDescent="0.45">
      <c r="L85" s="3"/>
    </row>
    <row r="86" spans="12:12" ht="18.5" x14ac:dyDescent="0.45">
      <c r="L86" s="3"/>
    </row>
    <row r="87" spans="12:12" ht="18.5" x14ac:dyDescent="0.45">
      <c r="L87" s="3"/>
    </row>
    <row r="88" spans="12:12" ht="18.5" x14ac:dyDescent="0.45">
      <c r="L88" s="3"/>
    </row>
    <row r="89" spans="12:12" ht="18.5" x14ac:dyDescent="0.45">
      <c r="L89" s="3"/>
    </row>
    <row r="90" spans="12:12" ht="18.5" x14ac:dyDescent="0.45">
      <c r="L90" s="3"/>
    </row>
    <row r="91" spans="12:12" ht="18.5" x14ac:dyDescent="0.45">
      <c r="L91" s="3"/>
    </row>
    <row r="92" spans="12:12" ht="18.5" x14ac:dyDescent="0.45">
      <c r="L92" s="3"/>
    </row>
    <row r="93" spans="12:12" ht="18.5" x14ac:dyDescent="0.45">
      <c r="L93" s="3"/>
    </row>
    <row r="94" spans="12:12" ht="18.5" x14ac:dyDescent="0.45">
      <c r="L94" s="3"/>
    </row>
    <row r="95" spans="12:12" ht="18.5" x14ac:dyDescent="0.45">
      <c r="L95" s="3"/>
    </row>
    <row r="96" spans="12:12" ht="18.5" x14ac:dyDescent="0.45">
      <c r="L96" s="3"/>
    </row>
    <row r="97" spans="12:12" ht="18.5" x14ac:dyDescent="0.45">
      <c r="L97" s="3"/>
    </row>
    <row r="98" spans="12:12" ht="18.5" x14ac:dyDescent="0.45">
      <c r="L98" s="3"/>
    </row>
    <row r="99" spans="12:12" ht="18.5" x14ac:dyDescent="0.45">
      <c r="L99" s="3"/>
    </row>
    <row r="100" spans="12:12" ht="18.5" x14ac:dyDescent="0.45">
      <c r="L100" s="3"/>
    </row>
    <row r="101" spans="12:12" ht="18.5" x14ac:dyDescent="0.45">
      <c r="L101" s="3"/>
    </row>
    <row r="102" spans="12:12" ht="18.5" x14ac:dyDescent="0.45">
      <c r="L102" s="3"/>
    </row>
    <row r="103" spans="12:12" ht="18.5" x14ac:dyDescent="0.45">
      <c r="L103" s="3"/>
    </row>
    <row r="104" spans="12:12" ht="18.5" x14ac:dyDescent="0.45">
      <c r="L104" s="3"/>
    </row>
    <row r="105" spans="12:12" ht="18.5" x14ac:dyDescent="0.45">
      <c r="L105" s="3"/>
    </row>
    <row r="106" spans="12:12" ht="18.5" x14ac:dyDescent="0.45">
      <c r="L106" s="3"/>
    </row>
    <row r="107" spans="12:12" ht="18.5" x14ac:dyDescent="0.45">
      <c r="L107" s="3"/>
    </row>
    <row r="108" spans="12:12" ht="18.5" x14ac:dyDescent="0.45">
      <c r="L108" s="3"/>
    </row>
    <row r="109" spans="12:12" ht="18.5" x14ac:dyDescent="0.45">
      <c r="L109" s="3"/>
    </row>
    <row r="110" spans="12:12" ht="18.5" x14ac:dyDescent="0.45">
      <c r="L110" s="3"/>
    </row>
    <row r="111" spans="12:12" ht="18.5" x14ac:dyDescent="0.45">
      <c r="L111" s="3"/>
    </row>
    <row r="112" spans="12:12" ht="18.5" x14ac:dyDescent="0.45">
      <c r="L112" s="3"/>
    </row>
    <row r="113" spans="12:12" ht="18.5" x14ac:dyDescent="0.45">
      <c r="L113" s="3"/>
    </row>
    <row r="114" spans="12:12" ht="18.5" x14ac:dyDescent="0.45">
      <c r="L114" s="3"/>
    </row>
    <row r="115" spans="12:12" ht="18.5" x14ac:dyDescent="0.45">
      <c r="L115" s="3"/>
    </row>
    <row r="116" spans="12:12" ht="18.5" x14ac:dyDescent="0.45">
      <c r="L116" s="3"/>
    </row>
    <row r="117" spans="12:12" ht="18.5" x14ac:dyDescent="0.45">
      <c r="L117" s="3"/>
    </row>
    <row r="118" spans="12:12" ht="18.5" x14ac:dyDescent="0.45">
      <c r="L118" s="3"/>
    </row>
    <row r="119" spans="12:12" ht="18.5" x14ac:dyDescent="0.45">
      <c r="L119" s="3"/>
    </row>
    <row r="120" spans="12:12" ht="18.5" x14ac:dyDescent="0.45">
      <c r="L120" s="3"/>
    </row>
    <row r="121" spans="12:12" ht="18.5" x14ac:dyDescent="0.45">
      <c r="L121" s="3"/>
    </row>
    <row r="122" spans="12:12" ht="18.5" x14ac:dyDescent="0.45">
      <c r="L122" s="3"/>
    </row>
    <row r="123" spans="12:12" ht="18.5" x14ac:dyDescent="0.45">
      <c r="L123" s="3"/>
    </row>
    <row r="124" spans="12:12" ht="18.5" x14ac:dyDescent="0.45">
      <c r="L124" s="3"/>
    </row>
    <row r="125" spans="12:12" ht="18.5" x14ac:dyDescent="0.45">
      <c r="L125" s="3"/>
    </row>
    <row r="126" spans="12:12" ht="18.5" x14ac:dyDescent="0.45">
      <c r="L126" s="3"/>
    </row>
    <row r="127" spans="12:12" ht="18.5" x14ac:dyDescent="0.45">
      <c r="L127" s="3"/>
    </row>
    <row r="128" spans="12:12" ht="18.5" x14ac:dyDescent="0.45">
      <c r="L128" s="3"/>
    </row>
    <row r="129" spans="12:12" ht="18.5" x14ac:dyDescent="0.45">
      <c r="L129" s="3"/>
    </row>
    <row r="130" spans="12:12" ht="18.5" x14ac:dyDescent="0.45">
      <c r="L130" s="3"/>
    </row>
    <row r="131" spans="12:12" ht="18.5" x14ac:dyDescent="0.45">
      <c r="L131" s="3"/>
    </row>
    <row r="132" spans="12:12" ht="18.5" x14ac:dyDescent="0.45">
      <c r="L132" s="3"/>
    </row>
    <row r="133" spans="12:12" ht="18.5" x14ac:dyDescent="0.45">
      <c r="L133" s="3"/>
    </row>
    <row r="134" spans="12:12" ht="18.5" x14ac:dyDescent="0.45">
      <c r="L134" s="3"/>
    </row>
    <row r="135" spans="12:12" ht="18.5" x14ac:dyDescent="0.45">
      <c r="L135" s="3"/>
    </row>
    <row r="136" spans="12:12" ht="18.5" x14ac:dyDescent="0.45">
      <c r="L136" s="3"/>
    </row>
    <row r="137" spans="12:12" ht="18.5" x14ac:dyDescent="0.45">
      <c r="L137" s="3"/>
    </row>
    <row r="138" spans="12:12" ht="18.5" x14ac:dyDescent="0.45">
      <c r="L138" s="3"/>
    </row>
    <row r="139" spans="12:12" ht="18.5" x14ac:dyDescent="0.45">
      <c r="L139" s="3"/>
    </row>
    <row r="140" spans="12:12" ht="18.5" x14ac:dyDescent="0.45">
      <c r="L140" s="3"/>
    </row>
    <row r="141" spans="12:12" ht="18.5" x14ac:dyDescent="0.45">
      <c r="L141" s="3"/>
    </row>
    <row r="142" spans="12:12" ht="18.5" x14ac:dyDescent="0.45">
      <c r="L142" s="3"/>
    </row>
    <row r="143" spans="12:12" ht="18.5" x14ac:dyDescent="0.45">
      <c r="L143" s="3"/>
    </row>
    <row r="144" spans="12:12" ht="18.5" x14ac:dyDescent="0.45">
      <c r="L144" s="3"/>
    </row>
    <row r="145" spans="12:12" ht="18.5" x14ac:dyDescent="0.45">
      <c r="L145" s="3"/>
    </row>
    <row r="146" spans="12:12" ht="18.5" x14ac:dyDescent="0.45">
      <c r="L146" s="3"/>
    </row>
    <row r="147" spans="12:12" ht="18.5" x14ac:dyDescent="0.45">
      <c r="L147" s="3"/>
    </row>
    <row r="148" spans="12:12" ht="18.5" x14ac:dyDescent="0.45">
      <c r="L148" s="3"/>
    </row>
    <row r="149" spans="12:12" ht="18.5" x14ac:dyDescent="0.45">
      <c r="L149" s="3"/>
    </row>
    <row r="150" spans="12:12" ht="18.5" x14ac:dyDescent="0.45">
      <c r="L150" s="3"/>
    </row>
    <row r="151" spans="12:12" ht="18.5" x14ac:dyDescent="0.45">
      <c r="L151" s="3"/>
    </row>
  </sheetData>
  <mergeCells count="12">
    <mergeCell ref="B2:J2"/>
    <mergeCell ref="I12:J12"/>
    <mergeCell ref="B14:C15"/>
    <mergeCell ref="D14:J15"/>
    <mergeCell ref="B17:C17"/>
    <mergeCell ref="I17:J17"/>
    <mergeCell ref="D56:E58"/>
    <mergeCell ref="G30:I30"/>
    <mergeCell ref="G44:I44"/>
    <mergeCell ref="G50:I50"/>
    <mergeCell ref="G54:I54"/>
    <mergeCell ref="G58:I58"/>
  </mergeCells>
  <conditionalFormatting sqref="E20:E50">
    <cfRule type="expression" dxfId="17" priority="25">
      <formula>"$D$20="""""</formula>
    </cfRule>
    <cfRule type="cellIs" dxfId="16" priority="26" operator="lessThan">
      <formula>0</formula>
    </cfRule>
    <cfRule type="cellIs" dxfId="15" priority="27" operator="greaterThan">
      <formula>-0.001</formula>
    </cfRule>
  </conditionalFormatting>
  <conditionalFormatting sqref="J30">
    <cfRule type="expression" dxfId="14" priority="22">
      <formula>$J$28=0</formula>
    </cfRule>
    <cfRule type="cellIs" dxfId="13" priority="23" operator="lessThan">
      <formula>0</formula>
    </cfRule>
    <cfRule type="cellIs" dxfId="12" priority="24" operator="greaterThan">
      <formula>-0.001</formula>
    </cfRule>
  </conditionalFormatting>
  <conditionalFormatting sqref="J44">
    <cfRule type="expression" dxfId="11" priority="19">
      <formula>$J$42=0</formula>
    </cfRule>
    <cfRule type="cellIs" dxfId="10" priority="20" operator="lessThan">
      <formula>0</formula>
    </cfRule>
    <cfRule type="cellIs" dxfId="9" priority="21" operator="greaterThan">
      <formula>-0.001</formula>
    </cfRule>
  </conditionalFormatting>
  <conditionalFormatting sqref="J50">
    <cfRule type="expression" dxfId="8" priority="16">
      <formula>$J$48=0</formula>
    </cfRule>
    <cfRule type="cellIs" dxfId="7" priority="17" operator="lessThan">
      <formula>0</formula>
    </cfRule>
    <cfRule type="cellIs" dxfId="6" priority="18" operator="greaterThan">
      <formula>-0.001</formula>
    </cfRule>
  </conditionalFormatting>
  <conditionalFormatting sqref="J54">
    <cfRule type="expression" dxfId="5" priority="1">
      <formula>$J$48=0</formula>
    </cfRule>
    <cfRule type="cellIs" dxfId="4" priority="2" operator="lessThan">
      <formula>0</formula>
    </cfRule>
    <cfRule type="cellIs" dxfId="3" priority="3" operator="greaterThan">
      <formula>-0.001</formula>
    </cfRule>
  </conditionalFormatting>
  <conditionalFormatting sqref="J58">
    <cfRule type="expression" dxfId="2" priority="4">
      <formula>$J$56=0</formula>
    </cfRule>
    <cfRule type="cellIs" dxfId="1" priority="5" operator="lessThan">
      <formula>0</formula>
    </cfRule>
    <cfRule type="cellIs" dxfId="0" priority="6" operator="greaterThan">
      <formula>-0.001</formula>
    </cfRule>
  </conditionalFormatting>
  <pageMargins left="0" right="0" top="0.5" bottom="0.25" header="0.3" footer="0.3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05A-AE5E-48AE-8E7D-7730FC0085B7}">
  <dimension ref="B2:B10"/>
  <sheetViews>
    <sheetView workbookViewId="0">
      <selection activeCell="B19" sqref="B19"/>
    </sheetView>
  </sheetViews>
  <sheetFormatPr defaultRowHeight="14.5" x14ac:dyDescent="0.35"/>
  <sheetData>
    <row r="2" spans="2:2" x14ac:dyDescent="0.35">
      <c r="B2" t="s">
        <v>11</v>
      </c>
    </row>
    <row r="3" spans="2:2" x14ac:dyDescent="0.35">
      <c r="B3" t="s">
        <v>10</v>
      </c>
    </row>
    <row r="4" spans="2:2" x14ac:dyDescent="0.35">
      <c r="B4" t="s">
        <v>12</v>
      </c>
    </row>
    <row r="5" spans="2:2" x14ac:dyDescent="0.35">
      <c r="B5" t="s">
        <v>13</v>
      </c>
    </row>
    <row r="6" spans="2:2" x14ac:dyDescent="0.35">
      <c r="B6" t="s">
        <v>14</v>
      </c>
    </row>
    <row r="7" spans="2:2" x14ac:dyDescent="0.35">
      <c r="B7" t="s">
        <v>15</v>
      </c>
    </row>
    <row r="8" spans="2:2" x14ac:dyDescent="0.35">
      <c r="B8" t="s">
        <v>16</v>
      </c>
    </row>
    <row r="9" spans="2:2" x14ac:dyDescent="0.35">
      <c r="B9" t="s">
        <v>17</v>
      </c>
    </row>
    <row r="10" spans="2:2" x14ac:dyDescent="0.35">
      <c r="B10" t="s">
        <v>18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3FA90419B204492F4B2D1C9EA8E90" ma:contentTypeVersion="19" ma:contentTypeDescription="Create a new document." ma:contentTypeScope="" ma:versionID="694fe3d71f91f18b52f28f1673299cad">
  <xsd:schema xmlns:xsd="http://www.w3.org/2001/XMLSchema" xmlns:xs="http://www.w3.org/2001/XMLSchema" xmlns:p="http://schemas.microsoft.com/office/2006/metadata/properties" xmlns:ns3="366ce426-b6f3-43c9-92da-0668c44d2f05" xmlns:ns4="496baa0f-6c30-4dcb-8828-462cf3c49999" targetNamespace="http://schemas.microsoft.com/office/2006/metadata/properties" ma:root="true" ma:fieldsID="ea6c85a177ff6dcdb689fae5e5f02258" ns3:_="" ns4:_="">
    <xsd:import namespace="366ce426-b6f3-43c9-92da-0668c44d2f05"/>
    <xsd:import namespace="496baa0f-6c30-4dcb-8828-462cf3c499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ce426-b6f3-43c9-92da-0668c44d2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baa0f-6c30-4dcb-8828-462cf3c499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6ce426-b6f3-43c9-92da-0668c44d2f05" xsi:nil="true"/>
  </documentManagement>
</p:properties>
</file>

<file path=customXml/itemProps1.xml><?xml version="1.0" encoding="utf-8"?>
<ds:datastoreItem xmlns:ds="http://schemas.openxmlformats.org/officeDocument/2006/customXml" ds:itemID="{71D6A882-DB19-4899-9B14-40781106C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6ce426-b6f3-43c9-92da-0668c44d2f05"/>
    <ds:schemaRef ds:uri="496baa0f-6c30-4dcb-8828-462cf3c49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69B575-F877-42C0-B719-6BF043915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A6854-DBC5-45C8-AB64-AE1054AFC63D}">
  <ds:schemaRefs>
    <ds:schemaRef ds:uri="366ce426-b6f3-43c9-92da-0668c44d2f0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496baa0f-6c30-4dcb-8828-462cf3c4999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June 2026</vt:lpstr>
      <vt:lpstr>July 2026</vt:lpstr>
      <vt:lpstr>Aug 2026</vt:lpstr>
      <vt:lpstr>Sheet1</vt:lpstr>
      <vt:lpstr>'Aug 2026'!Print_Area</vt:lpstr>
      <vt:lpstr>'July 2026'!Print_Area</vt:lpstr>
      <vt:lpstr>'June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Miskel, Chris</dc:creator>
  <cp:lastModifiedBy>Jonathan Currie</cp:lastModifiedBy>
  <cp:lastPrinted>2023-06-06T10:05:20Z</cp:lastPrinted>
  <dcterms:created xsi:type="dcterms:W3CDTF">2020-05-28T01:08:56Z</dcterms:created>
  <dcterms:modified xsi:type="dcterms:W3CDTF">2026-05-31T14:34:16Z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0x010100B3D3FA90419B204492F4B2D1C9EA8E90</vt:lpwstr>
  </property>
</Properties>
</file>