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  <Override PartName="/xl/drawings/drawing2.xml" ContentType="application/vnd.openxmlformats-officedocument.drawing+xml"/>
  <Override PartName="/xl/drawings/drawing3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June 2025" sheetId="1" r:id="rId5"/>
    <sheet name="July 2025" sheetId="2" r:id="rId6"/>
    <sheet name="Aug 2025" sheetId="3" r:id="rId7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<sst xmlns="http://schemas.openxmlformats.org/spreadsheetml/2006/main" uniqueCount="51">
  <si>
    <t>2025 Summer Shot Club Tracker</t>
  </si>
  <si>
    <t xml:space="preserve">Shot Tracker: </t>
  </si>
  <si>
    <t>Let's go Jr. Dukes!  We've got 92 days of shot club this summer.  Let's improve everyday!!</t>
  </si>
  <si>
    <t>GRADES 3-8 Boys and 5-8 Girls</t>
  </si>
  <si>
    <r>
      <rPr>
        <b val="1"/>
        <sz val="14"/>
        <color indexed="8"/>
        <rFont val="Calibri"/>
      </rPr>
      <t>GRADES</t>
    </r>
    <r>
      <rPr>
        <sz val="14"/>
        <color indexed="8"/>
        <rFont val="Calibri"/>
      </rPr>
      <t xml:space="preserve"> </t>
    </r>
    <r>
      <rPr>
        <b val="1"/>
        <sz val="14"/>
        <color indexed="8"/>
        <rFont val="Calibri"/>
      </rPr>
      <t xml:space="preserve">3-4 Girls </t>
    </r>
  </si>
  <si>
    <t>Silver level is 7,500 made shots</t>
  </si>
  <si>
    <t>Silver level is 3,500 made shots</t>
  </si>
  <si>
    <t>Gold Level is 15,000 made shots</t>
  </si>
  <si>
    <t>Gold Level is 8,000 made shots</t>
  </si>
  <si>
    <t>Platinum Level is 25,000 made shots</t>
  </si>
  <si>
    <t>Platinum Level is 15,000 made shots</t>
  </si>
  <si>
    <t>Best Practice (BP): 25%+ of makes 3-pointers; 25%+ of makes free throws; 50% of makes on the move</t>
  </si>
  <si>
    <t>BP: 10% of makes where player elevates as high as possible and releases at top of jump from 12-15 feet</t>
  </si>
  <si>
    <t>First</t>
  </si>
  <si>
    <t>Last</t>
  </si>
  <si>
    <t>Athlete Name:</t>
  </si>
  <si>
    <t>Grade (Fall '25)</t>
  </si>
  <si>
    <t xml:space="preserve">My Personal Goal For the Summer Is: </t>
  </si>
  <si>
    <t xml:space="preserve">My # Shots Made Goal </t>
  </si>
  <si>
    <t>Goal Level:</t>
  </si>
  <si>
    <t>Date</t>
  </si>
  <si>
    <t>Goal Per Day</t>
  </si>
  <si>
    <t># Shots Made</t>
  </si>
  <si>
    <t>Variance to Goal per Day</t>
  </si>
  <si>
    <t>15 Days Ended 15-June Total # Shots Made</t>
  </si>
  <si>
    <t>15 Days Ended 15-June Goal</t>
  </si>
  <si>
    <t>Variance to Goal</t>
  </si>
  <si>
    <t>2 Weeks Ended 29-June Total # Shots Made</t>
  </si>
  <si>
    <t>2 Weeks Ended 29-June Goal</t>
  </si>
  <si>
    <t>RECOGNITION/SWAG IN THE FALL FOR ACHIEVERS!!!</t>
  </si>
  <si>
    <t>1-June to 30-June Total # Shots Made</t>
  </si>
  <si>
    <t>1-June to 30-June Goal</t>
  </si>
  <si>
    <t>Grade (Fall '24)</t>
  </si>
  <si>
    <t>2 Weeks Ended 13-July Total # Shots Made</t>
  </si>
  <si>
    <t>2 Weeks Ended 13-July Goal</t>
  </si>
  <si>
    <t>2 Weeks Ended 27-July Total # Shots Made</t>
  </si>
  <si>
    <t>2 Weeks Ended 27-July Goal</t>
  </si>
  <si>
    <t>1-July to 31-July Total # Shots Made</t>
  </si>
  <si>
    <t>1-July to 31-July Goal</t>
  </si>
  <si>
    <t>2 Weeks Ended 10-August Total # Shots Made</t>
  </si>
  <si>
    <t>2 Weeks Ended 10-August Goal</t>
  </si>
  <si>
    <t>2 Weeks Ended 24-August Total # Shots Made</t>
  </si>
  <si>
    <t>2 Weeks Ended 24-August Goal</t>
  </si>
  <si>
    <t>1 Week Ended 31-August Total # Shots Made</t>
  </si>
  <si>
    <t>1 Week Ended 31-August Goal</t>
  </si>
  <si>
    <t>.</t>
  </si>
  <si>
    <t>1-Aug to 31-Aug Total # Shots Made</t>
  </si>
  <si>
    <t>1-Aug to 31-Aug Goal</t>
  </si>
  <si>
    <t>SUMMER SHOT CLUB RESULTS:</t>
  </si>
  <si>
    <t>Jun 1 - Aug 31 Total # Shots Made</t>
  </si>
  <si>
    <t>Jun 1 - Aug 31 Goal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</si>
</sst>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 &quot;* #,##0&quot; &quot;;&quot; &quot;* (#,##0);&quot; &quot;* &quot;-&quot;??&quot; &quot;"/>
    <numFmt numFmtId="60" formatCode="0.0"/>
    <numFmt numFmtId="61" formatCode="m/d"/>
  </numFmts>
  <fonts count="10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4"/>
      <color indexed="8"/>
      <name val="Calibri"/>
    </font>
    <font>
      <b val="1"/>
      <sz val="14"/>
      <color indexed="8"/>
      <name val="Calibri"/>
    </font>
    <font>
      <sz val="14"/>
      <color indexed="8"/>
      <name val="Calibri"/>
    </font>
    <font>
      <sz val="12"/>
      <color indexed="8"/>
      <name val="Calibri"/>
    </font>
    <font>
      <b val="1"/>
      <sz val="12"/>
      <color indexed="8"/>
      <name val="Calibri"/>
    </font>
    <font>
      <b val="1"/>
      <sz val="14"/>
      <color indexed="18"/>
      <name val="Calibri"/>
    </font>
    <font>
      <b val="1"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9"/>
        <bgColor auto="1"/>
      </patternFill>
    </fill>
  </fills>
  <borders count="54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medium">
        <color indexed="8"/>
      </right>
      <top/>
      <bottom style="thick">
        <color indexed="8"/>
      </bottom>
      <diagonal/>
    </border>
    <border>
      <left style="medium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/>
      <top style="thick">
        <color indexed="8"/>
      </top>
      <bottom/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51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49" fontId="3" borderId="5" applyNumberFormat="1" applyFont="1" applyFill="0" applyBorder="1" applyAlignment="1" applyProtection="0">
      <alignment horizontal="center" vertical="bottom"/>
    </xf>
    <xf numFmtId="0" fontId="3" borderId="5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5" applyNumberFormat="1" applyFont="1" applyFill="0" applyBorder="1" applyAlignment="1" applyProtection="0">
      <alignment horizontal="left" vertical="bottom"/>
    </xf>
    <xf numFmtId="0" fontId="4" borderId="5" applyNumberFormat="0" applyFont="1" applyFill="0" applyBorder="1" applyAlignment="1" applyProtection="0">
      <alignment horizontal="right" vertical="bottom"/>
    </xf>
    <xf numFmtId="49" fontId="5" borderId="5" applyNumberFormat="1" applyFont="1" applyFill="0" applyBorder="1" applyAlignment="1" applyProtection="0">
      <alignment vertical="bottom"/>
    </xf>
    <xf numFmtId="0" fontId="5" borderId="5" applyNumberFormat="0" applyFont="1" applyFill="0" applyBorder="1" applyAlignment="1" applyProtection="0">
      <alignment vertical="bottom"/>
    </xf>
    <xf numFmtId="0" fontId="6" borderId="6" applyNumberFormat="0" applyFont="1" applyFill="0" applyBorder="1" applyAlignment="1" applyProtection="0">
      <alignment vertical="bottom"/>
    </xf>
    <xf numFmtId="0" fontId="4" borderId="5" applyNumberFormat="0" applyFont="1" applyFill="0" applyBorder="1" applyAlignment="1" applyProtection="0">
      <alignment horizontal="left" vertical="bottom"/>
    </xf>
    <xf numFmtId="49" fontId="4" borderId="5" applyNumberFormat="1" applyFont="1" applyFill="0" applyBorder="1" applyAlignment="1" applyProtection="0">
      <alignment vertical="bottom"/>
    </xf>
    <xf numFmtId="0" fontId="5" borderId="5" applyNumberFormat="0" applyFont="1" applyFill="0" applyBorder="1" applyAlignment="1" applyProtection="0">
      <alignment horizontal="left" vertical="bottom"/>
    </xf>
    <xf numFmtId="49" fontId="4" borderId="7" applyNumberFormat="1" applyFont="1" applyFill="0" applyBorder="1" applyAlignment="1" applyProtection="0">
      <alignment horizontal="right" vertical="bottom"/>
    </xf>
    <xf numFmtId="0" fontId="5" borderId="8" applyNumberFormat="0" applyFont="1" applyFill="0" applyBorder="1" applyAlignment="1" applyProtection="0">
      <alignment vertical="bottom"/>
    </xf>
    <xf numFmtId="0" fontId="4" borderId="9" applyNumberFormat="0" applyFont="1" applyFill="0" applyBorder="1" applyAlignment="1" applyProtection="0">
      <alignment horizontal="right" vertical="bottom"/>
    </xf>
    <xf numFmtId="0" fontId="4" fillId="2" borderId="10" applyNumberFormat="0" applyFont="1" applyFill="1" applyBorder="1" applyAlignment="1" applyProtection="0">
      <alignment vertical="bottom"/>
    </xf>
    <xf numFmtId="0" fontId="5" borderId="11" applyNumberFormat="0" applyFont="1" applyFill="0" applyBorder="1" applyAlignment="1" applyProtection="0">
      <alignment vertical="bottom"/>
    </xf>
    <xf numFmtId="0" fontId="4" borderId="12" applyNumberFormat="0" applyFont="1" applyFill="0" applyBorder="1" applyAlignment="1" applyProtection="0">
      <alignment vertical="bottom"/>
    </xf>
    <xf numFmtId="0" fontId="4" fillId="2" borderId="13" applyNumberFormat="0" applyFont="1" applyFill="1" applyBorder="1" applyAlignment="1" applyProtection="0">
      <alignment horizontal="center" vertical="bottom"/>
    </xf>
    <xf numFmtId="0" fontId="4" fillId="2" borderId="14" applyNumberFormat="0" applyFont="1" applyFill="1" applyBorder="1" applyAlignment="1" applyProtection="0">
      <alignment horizontal="center" vertical="bottom"/>
    </xf>
    <xf numFmtId="0" fontId="0" borderId="15" applyNumberFormat="0" applyFont="1" applyFill="0" applyBorder="1" applyAlignment="1" applyProtection="0">
      <alignment vertical="bottom"/>
    </xf>
    <xf numFmtId="0" fontId="4" borderId="16" applyNumberFormat="0" applyFont="1" applyFill="0" applyBorder="1" applyAlignment="1" applyProtection="0">
      <alignment horizontal="right" vertical="bottom"/>
    </xf>
    <xf numFmtId="0" fontId="4" borderId="8" applyNumberFormat="0" applyFont="1" applyFill="0" applyBorder="1" applyAlignment="1" applyProtection="0">
      <alignment horizontal="right" vertical="bottom"/>
    </xf>
    <xf numFmtId="0" fontId="4" borderId="17" applyNumberFormat="0" applyFont="1" applyFill="0" applyBorder="1" applyAlignment="1" applyProtection="0">
      <alignment horizontal="right" vertical="bottom"/>
    </xf>
    <xf numFmtId="49" fontId="4" fillId="3" borderId="5" applyNumberFormat="1" applyFont="1" applyFill="1" applyBorder="1" applyAlignment="1" applyProtection="0">
      <alignment horizontal="center" vertical="bottom" wrapText="1"/>
    </xf>
    <xf numFmtId="0" fontId="4" fillId="3" borderId="12" applyNumberFormat="0" applyFont="1" applyFill="1" applyBorder="1" applyAlignment="1" applyProtection="0">
      <alignment horizontal="center" vertical="bottom" wrapText="1"/>
    </xf>
    <xf numFmtId="0" fontId="5" fillId="2" borderId="18" applyNumberFormat="0" applyFont="1" applyFill="1" applyBorder="1" applyAlignment="1" applyProtection="0">
      <alignment horizontal="center" vertical="bottom"/>
    </xf>
    <xf numFmtId="0" fontId="5" fillId="2" borderId="19" applyNumberFormat="0" applyFont="1" applyFill="1" applyBorder="1" applyAlignment="1" applyProtection="0">
      <alignment horizontal="center" vertical="bottom"/>
    </xf>
    <xf numFmtId="0" fontId="5" fillId="2" borderId="20" applyNumberFormat="0" applyFont="1" applyFill="1" applyBorder="1" applyAlignment="1" applyProtection="0">
      <alignment horizontal="center" vertical="bottom"/>
    </xf>
    <xf numFmtId="0" fontId="7" fillId="3" borderId="4" applyNumberFormat="0" applyFont="1" applyFill="1" applyBorder="1" applyAlignment="1" applyProtection="0">
      <alignment vertical="bottom" wrapText="1"/>
    </xf>
    <xf numFmtId="0" fontId="4" fillId="3" borderId="5" applyNumberFormat="0" applyFont="1" applyFill="1" applyBorder="1" applyAlignment="1" applyProtection="0">
      <alignment horizontal="center" vertical="bottom" wrapText="1"/>
    </xf>
    <xf numFmtId="0" fontId="5" fillId="2" borderId="21" applyNumberFormat="0" applyFont="1" applyFill="1" applyBorder="1" applyAlignment="1" applyProtection="0">
      <alignment horizontal="center" vertical="bottom"/>
    </xf>
    <xf numFmtId="0" fontId="5" fillId="2" borderId="8" applyNumberFormat="0" applyFont="1" applyFill="1" applyBorder="1" applyAlignment="1" applyProtection="0">
      <alignment horizontal="center" vertical="bottom"/>
    </xf>
    <xf numFmtId="0" fontId="5" fillId="2" borderId="22" applyNumberFormat="0" applyFont="1" applyFill="1" applyBorder="1" applyAlignment="1" applyProtection="0">
      <alignment horizontal="center" vertical="bottom"/>
    </xf>
    <xf numFmtId="0" fontId="5" borderId="17" applyNumberFormat="0" applyFont="1" applyFill="0" applyBorder="1" applyAlignment="1" applyProtection="0">
      <alignment vertical="bottom"/>
    </xf>
    <xf numFmtId="0" fontId="5" borderId="19" applyNumberFormat="0" applyFont="1" applyFill="0" applyBorder="1" applyAlignment="1" applyProtection="0">
      <alignment vertical="bottom"/>
    </xf>
    <xf numFmtId="59" fontId="5" fillId="2" borderId="23" applyNumberFormat="1" applyFont="1" applyFill="1" applyBorder="1" applyAlignment="1" applyProtection="0">
      <alignment vertical="center"/>
    </xf>
    <xf numFmtId="49" fontId="4" fillId="3" borderId="12" applyNumberFormat="1" applyFont="1" applyFill="1" applyBorder="1" applyAlignment="1" applyProtection="0">
      <alignment horizontal="right" vertical="center" wrapText="1"/>
    </xf>
    <xf numFmtId="0" fontId="3" fillId="3" borderId="13" applyNumberFormat="0" applyFont="1" applyFill="1" applyBorder="1" applyAlignment="1" applyProtection="0">
      <alignment horizontal="center" vertical="center"/>
    </xf>
    <xf numFmtId="0" fontId="3" fillId="3" borderId="14" applyNumberFormat="0" applyFont="1" applyFill="1" applyBorder="1" applyAlignment="1" applyProtection="0">
      <alignment horizontal="center" vertical="center"/>
    </xf>
    <xf numFmtId="0" fontId="7" fillId="3" borderId="4" applyNumberFormat="0" applyFont="1" applyFill="1" applyBorder="1" applyAlignment="1" applyProtection="0">
      <alignment horizontal="center" vertical="bottom" wrapText="1"/>
    </xf>
    <xf numFmtId="0" fontId="4" fillId="3" borderId="7" applyNumberFormat="0" applyFont="1" applyFill="1" applyBorder="1" applyAlignment="1" applyProtection="0">
      <alignment horizontal="center" vertical="bottom" wrapText="1"/>
    </xf>
    <xf numFmtId="0" fontId="4" fillId="3" borderId="24" applyNumberFormat="0" applyFont="1" applyFill="1" applyBorder="1" applyAlignment="1" applyProtection="0">
      <alignment horizontal="center" vertical="bottom" wrapText="1"/>
    </xf>
    <xf numFmtId="0" fontId="0" borderId="25" applyNumberFormat="0" applyFont="1" applyFill="0" applyBorder="1" applyAlignment="1" applyProtection="0">
      <alignment vertical="bottom"/>
    </xf>
    <xf numFmtId="49" fontId="4" fillId="4" borderId="10" applyNumberFormat="1" applyFont="1" applyFill="1" applyBorder="1" applyAlignment="1" applyProtection="0">
      <alignment horizontal="center" vertical="center" wrapText="1"/>
    </xf>
    <xf numFmtId="0" fontId="5" fillId="3" borderId="5" applyNumberFormat="0" applyFont="1" applyFill="1" applyBorder="1" applyAlignment="1" applyProtection="0">
      <alignment horizontal="center" vertical="center" wrapText="1"/>
    </xf>
    <xf numFmtId="16" fontId="5" borderId="10" applyNumberFormat="1" applyFont="1" applyFill="0" applyBorder="1" applyAlignment="1" applyProtection="0">
      <alignment vertical="bottom"/>
    </xf>
    <xf numFmtId="1" fontId="5" borderId="10" applyNumberFormat="1" applyFont="1" applyFill="0" applyBorder="1" applyAlignment="1" applyProtection="0">
      <alignment vertical="bottom"/>
    </xf>
    <xf numFmtId="1" fontId="5" fillId="2" borderId="10" applyNumberFormat="1" applyFont="1" applyFill="1" applyBorder="1" applyAlignment="1" applyProtection="0">
      <alignment vertical="bottom"/>
    </xf>
    <xf numFmtId="0" fontId="5" borderId="10" applyNumberFormat="0" applyFont="1" applyFill="0" applyBorder="1" applyAlignment="1" applyProtection="0">
      <alignment vertical="bottom"/>
    </xf>
    <xf numFmtId="60" fontId="5" borderId="5" applyNumberFormat="1" applyFont="1" applyFill="0" applyBorder="1" applyAlignment="1" applyProtection="0">
      <alignment vertical="bottom"/>
    </xf>
    <xf numFmtId="0" fontId="4" borderId="5" applyNumberFormat="0" applyFont="1" applyFill="0" applyBorder="1" applyAlignment="1" applyProtection="0">
      <alignment vertical="bottom"/>
    </xf>
    <xf numFmtId="59" fontId="4" borderId="5" applyNumberFormat="1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vertical="bottom"/>
    </xf>
    <xf numFmtId="49" fontId="4" borderId="26" applyNumberFormat="1" applyFont="1" applyFill="0" applyBorder="1" applyAlignment="1" applyProtection="0">
      <alignment vertical="bottom"/>
    </xf>
    <xf numFmtId="0" fontId="4" borderId="27" applyNumberFormat="0" applyFont="1" applyFill="0" applyBorder="1" applyAlignment="1" applyProtection="0">
      <alignment vertical="bottom"/>
    </xf>
    <xf numFmtId="59" fontId="4" borderId="10" applyNumberFormat="1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60" fontId="5" borderId="9" applyNumberFormat="1" applyFont="1" applyFill="0" applyBorder="1" applyAlignment="1" applyProtection="0">
      <alignment vertical="bottom"/>
    </xf>
    <xf numFmtId="0" fontId="0" borderId="28" applyNumberFormat="0" applyFont="1" applyFill="0" applyBorder="1" applyAlignment="1" applyProtection="0">
      <alignment vertical="bottom"/>
    </xf>
    <xf numFmtId="0" fontId="5" borderId="28" applyNumberFormat="0" applyFont="1" applyFill="0" applyBorder="1" applyAlignment="1" applyProtection="0">
      <alignment vertical="bottom"/>
    </xf>
    <xf numFmtId="0" fontId="4" borderId="29" applyNumberFormat="0" applyFont="1" applyFill="0" applyBorder="1" applyAlignment="1" applyProtection="0">
      <alignment vertical="bottom"/>
    </xf>
    <xf numFmtId="59" fontId="4" borderId="29" applyNumberFormat="1" applyFont="1" applyFill="0" applyBorder="1" applyAlignment="1" applyProtection="0">
      <alignment vertical="bottom"/>
    </xf>
    <xf numFmtId="49" fontId="8" borderId="5" applyNumberFormat="1" applyFont="1" applyFill="0" applyBorder="1" applyAlignment="1" applyProtection="0">
      <alignment vertical="bottom"/>
    </xf>
    <xf numFmtId="49" fontId="4" borderId="10" applyNumberFormat="1" applyFont="1" applyFill="0" applyBorder="1" applyAlignment="1" applyProtection="0">
      <alignment vertical="bottom"/>
    </xf>
    <xf numFmtId="0" fontId="4" borderId="26" applyNumberFormat="0" applyFont="1" applyFill="0" applyBorder="1" applyAlignment="1" applyProtection="0">
      <alignment vertical="bottom"/>
    </xf>
    <xf numFmtId="59" fontId="4" borderId="27" applyNumberFormat="1" applyFont="1" applyFill="0" applyBorder="1" applyAlignment="1" applyProtection="0">
      <alignment vertical="bottom"/>
    </xf>
    <xf numFmtId="61" fontId="6" borderId="5" applyNumberFormat="1" applyFont="1" applyFill="0" applyBorder="1" applyAlignment="1" applyProtection="0">
      <alignment horizontal="center" vertical="bottom"/>
    </xf>
    <xf numFmtId="0" fontId="6" borderId="5" applyNumberFormat="0" applyFont="1" applyFill="0" applyBorder="1" applyAlignment="1" applyProtection="0">
      <alignment vertical="bottom"/>
    </xf>
    <xf numFmtId="0" fontId="7" borderId="5" applyNumberFormat="0" applyFont="1" applyFill="0" applyBorder="1" applyAlignment="1" applyProtection="0">
      <alignment vertical="bottom"/>
    </xf>
    <xf numFmtId="0" fontId="4" borderId="28" applyNumberFormat="0" applyFont="1" applyFill="0" applyBorder="1" applyAlignment="1" applyProtection="0">
      <alignment vertical="bottom"/>
    </xf>
    <xf numFmtId="59" fontId="4" borderId="28" applyNumberFormat="1" applyFont="1" applyFill="0" applyBorder="1" applyAlignment="1" applyProtection="0">
      <alignment vertical="bottom"/>
    </xf>
    <xf numFmtId="0" fontId="0" fillId="3" borderId="5" applyNumberFormat="0" applyFont="1" applyFill="1" applyBorder="1" applyAlignment="1" applyProtection="0">
      <alignment vertical="bottom"/>
    </xf>
    <xf numFmtId="0" fontId="6" fillId="3" borderId="5" applyNumberFormat="0" applyFont="1" applyFill="1" applyBorder="1" applyAlignment="1" applyProtection="0">
      <alignment vertical="bottom"/>
    </xf>
    <xf numFmtId="0" fontId="9" borderId="5" applyNumberFormat="0" applyFont="1" applyFill="0" applyBorder="1" applyAlignment="1" applyProtection="0">
      <alignment vertical="bottom"/>
    </xf>
    <xf numFmtId="0" fontId="0" borderId="30" applyNumberFormat="0" applyFont="1" applyFill="0" applyBorder="1" applyAlignment="1" applyProtection="0">
      <alignment vertical="bottom"/>
    </xf>
    <xf numFmtId="0" fontId="0" borderId="31" applyNumberFormat="0" applyFont="1" applyFill="0" applyBorder="1" applyAlignment="1" applyProtection="0">
      <alignment vertical="bottom"/>
    </xf>
    <xf numFmtId="0" fontId="0" borderId="32" applyNumberFormat="0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4" fillId="5" borderId="10" applyNumberFormat="1" applyFont="1" applyFill="1" applyBorder="1" applyAlignment="1" applyProtection="0">
      <alignment vertical="bottom"/>
    </xf>
    <xf numFmtId="0" fontId="4" fillId="5" borderId="13" applyNumberFormat="0" applyFont="1" applyFill="1" applyBorder="1" applyAlignment="1" applyProtection="0">
      <alignment horizontal="center" vertical="bottom"/>
    </xf>
    <xf numFmtId="0" fontId="4" fillId="5" borderId="14" applyNumberFormat="0" applyFont="1" applyFill="1" applyBorder="1" applyAlignment="1" applyProtection="0">
      <alignment horizontal="center" vertical="bottom"/>
    </xf>
    <xf numFmtId="0" fontId="5" fillId="5" borderId="18" applyNumberFormat="0" applyFont="1" applyFill="1" applyBorder="1" applyAlignment="1" applyProtection="0">
      <alignment horizontal="center" vertical="bottom"/>
    </xf>
    <xf numFmtId="0" fontId="5" fillId="5" borderId="19" applyNumberFormat="0" applyFont="1" applyFill="1" applyBorder="1" applyAlignment="1" applyProtection="0">
      <alignment horizontal="center" vertical="bottom"/>
    </xf>
    <xf numFmtId="0" fontId="5" fillId="5" borderId="20" applyNumberFormat="0" applyFont="1" applyFill="1" applyBorder="1" applyAlignment="1" applyProtection="0">
      <alignment horizontal="center" vertical="bottom"/>
    </xf>
    <xf numFmtId="0" fontId="5" fillId="5" borderId="21" applyNumberFormat="0" applyFont="1" applyFill="1" applyBorder="1" applyAlignment="1" applyProtection="0">
      <alignment horizontal="center" vertical="bottom"/>
    </xf>
    <xf numFmtId="0" fontId="5" fillId="5" borderId="8" applyNumberFormat="0" applyFont="1" applyFill="1" applyBorder="1" applyAlignment="1" applyProtection="0">
      <alignment horizontal="center" vertical="bottom"/>
    </xf>
    <xf numFmtId="0" fontId="5" fillId="5" borderId="22" applyNumberFormat="0" applyFont="1" applyFill="1" applyBorder="1" applyAlignment="1" applyProtection="0">
      <alignment horizontal="center" vertical="bottom"/>
    </xf>
    <xf numFmtId="59" fontId="5" fillId="5" borderId="23" applyNumberFormat="1" applyFont="1" applyFill="1" applyBorder="1" applyAlignment="1" applyProtection="0">
      <alignment vertical="center"/>
    </xf>
    <xf numFmtId="0" fontId="4" borderId="7" applyNumberFormat="0" applyFont="1" applyFill="0" applyBorder="1" applyAlignment="1" applyProtection="0">
      <alignment vertical="bottom"/>
    </xf>
    <xf numFmtId="59" fontId="4" borderId="7" applyNumberFormat="1" applyFont="1" applyFill="0" applyBorder="1" applyAlignment="1" applyProtection="0">
      <alignment vertical="bottom"/>
    </xf>
    <xf numFmtId="0" fontId="5" borderId="33" applyNumberFormat="0" applyFont="1" applyFill="0" applyBorder="1" applyAlignment="1" applyProtection="0">
      <alignment vertical="bottom"/>
    </xf>
    <xf numFmtId="0" fontId="6" borderId="7" applyNumberFormat="0" applyFont="1" applyFill="0" applyBorder="1" applyAlignment="1" applyProtection="0">
      <alignment vertical="bottom"/>
    </xf>
    <xf numFmtId="61" fontId="6" borderId="9" applyNumberFormat="1" applyFont="1" applyFill="0" applyBorder="1" applyAlignment="1" applyProtection="0">
      <alignment horizontal="center" vertical="bottom"/>
    </xf>
    <xf numFmtId="0" fontId="6" borderId="11" applyNumberFormat="0" applyFont="1" applyFill="0" applyBorder="1" applyAlignment="1" applyProtection="0">
      <alignment vertical="bottom"/>
    </xf>
    <xf numFmtId="0" fontId="7" borderId="9" applyNumberFormat="0" applyFont="1" applyFill="0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4" fillId="3" borderId="10" applyNumberFormat="1" applyFont="1" applyFill="1" applyBorder="1" applyAlignment="1" applyProtection="0">
      <alignment vertical="bottom"/>
    </xf>
    <xf numFmtId="0" fontId="4" fillId="3" borderId="26" applyNumberFormat="0" applyFont="1" applyFill="1" applyBorder="1" applyAlignment="1" applyProtection="0">
      <alignment vertical="bottom"/>
    </xf>
    <xf numFmtId="0" fontId="4" fillId="3" borderId="27" applyNumberFormat="0" applyFont="1" applyFill="1" applyBorder="1" applyAlignment="1" applyProtection="0">
      <alignment vertical="bottom"/>
    </xf>
    <xf numFmtId="59" fontId="4" fillId="3" borderId="10" applyNumberFormat="1" applyFont="1" applyFill="1" applyBorder="1" applyAlignment="1" applyProtection="0">
      <alignment vertical="bottom"/>
    </xf>
    <xf numFmtId="0" fontId="6" fillId="3" borderId="11" applyNumberFormat="0" applyFont="1" applyFill="1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5" fillId="2" borderId="10" applyNumberFormat="0" applyFont="1" applyFill="1" applyBorder="1" applyAlignment="1" applyProtection="0">
      <alignment vertical="bottom"/>
    </xf>
    <xf numFmtId="0" fontId="4" borderId="10" applyNumberFormat="0" applyFont="1" applyFill="0" applyBorder="1" applyAlignment="1" applyProtection="0">
      <alignment vertical="bottom"/>
    </xf>
    <xf numFmtId="49" fontId="4" borderId="26" applyNumberFormat="1" applyFont="1" applyFill="0" applyBorder="1" applyAlignment="1" applyProtection="0">
      <alignment horizontal="left" vertical="bottom"/>
    </xf>
    <xf numFmtId="0" fontId="4" borderId="29" applyNumberFormat="0" applyFont="1" applyFill="0" applyBorder="1" applyAlignment="1" applyProtection="0">
      <alignment horizontal="left" vertical="bottom"/>
    </xf>
    <xf numFmtId="0" fontId="4" borderId="27" applyNumberFormat="0" applyFont="1" applyFill="0" applyBorder="1" applyAlignment="1" applyProtection="0">
      <alignment horizontal="left" vertical="bottom"/>
    </xf>
    <xf numFmtId="59" fontId="9" borderId="5" applyNumberFormat="1" applyFont="1" applyFill="0" applyBorder="1" applyAlignment="1" applyProtection="0">
      <alignment vertical="bottom"/>
    </xf>
    <xf numFmtId="59" fontId="9" borderId="7" applyNumberFormat="1" applyFont="1" applyFill="0" applyBorder="1" applyAlignment="1" applyProtection="0">
      <alignment vertical="bottom"/>
    </xf>
    <xf numFmtId="59" fontId="0" borderId="7" applyNumberFormat="1" applyFont="1" applyFill="0" applyBorder="1" applyAlignment="1" applyProtection="0">
      <alignment vertical="bottom"/>
    </xf>
    <xf numFmtId="0" fontId="0" borderId="33" applyNumberFormat="0" applyFont="1" applyFill="0" applyBorder="1" applyAlignment="1" applyProtection="0">
      <alignment vertical="bottom"/>
    </xf>
    <xf numFmtId="61" fontId="6" borderId="33" applyNumberFormat="1" applyFont="1" applyFill="0" applyBorder="1" applyAlignment="1" applyProtection="0">
      <alignment horizontal="center" vertical="bottom"/>
    </xf>
    <xf numFmtId="0" fontId="7" borderId="28" applyNumberFormat="0" applyFont="1" applyFill="0" applyBorder="1" applyAlignment="1" applyProtection="0">
      <alignment vertical="bottom"/>
    </xf>
    <xf numFmtId="0" fontId="7" borderId="29" applyNumberFormat="0" applyFont="1" applyFill="0" applyBorder="1" applyAlignment="1" applyProtection="0">
      <alignment vertical="bottom"/>
    </xf>
    <xf numFmtId="0" fontId="0" borderId="29" applyNumberFormat="0" applyFont="1" applyFill="0" applyBorder="1" applyAlignment="1" applyProtection="0">
      <alignment vertical="bottom"/>
    </xf>
    <xf numFmtId="0" fontId="6" borderId="29" applyNumberFormat="0" applyFont="1" applyFill="0" applyBorder="1" applyAlignment="1" applyProtection="0">
      <alignment vertical="bottom"/>
    </xf>
    <xf numFmtId="49" fontId="6" borderId="29" applyNumberFormat="1" applyFont="1" applyFill="0" applyBorder="1" applyAlignment="1" applyProtection="0">
      <alignment vertical="bottom"/>
    </xf>
    <xf numFmtId="0" fontId="0" borderId="34" applyNumberFormat="0" applyFont="1" applyFill="0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  <xf numFmtId="59" fontId="0" borderId="35" applyNumberFormat="1" applyFont="1" applyFill="0" applyBorder="1" applyAlignment="1" applyProtection="0">
      <alignment vertical="bottom"/>
    </xf>
    <xf numFmtId="0" fontId="0" borderId="36" applyNumberFormat="0" applyFont="1" applyFill="0" applyBorder="1" applyAlignment="1" applyProtection="0">
      <alignment vertical="bottom"/>
    </xf>
    <xf numFmtId="49" fontId="3" fillId="3" borderId="37" applyNumberFormat="1" applyFont="1" applyFill="1" applyBorder="1" applyAlignment="1" applyProtection="0">
      <alignment horizontal="center" vertical="bottom" wrapText="1"/>
    </xf>
    <xf numFmtId="0" fontId="3" fillId="3" borderId="38" applyNumberFormat="0" applyFont="1" applyFill="1" applyBorder="1" applyAlignment="1" applyProtection="0">
      <alignment horizontal="center" vertical="bottom" wrapText="1"/>
    </xf>
    <xf numFmtId="0" fontId="0" borderId="39" applyNumberFormat="0" applyFont="1" applyFill="0" applyBorder="1" applyAlignment="1" applyProtection="0">
      <alignment vertical="bottom"/>
    </xf>
    <xf numFmtId="49" fontId="4" borderId="40" applyNumberFormat="1" applyFont="1" applyFill="0" applyBorder="1" applyAlignment="1" applyProtection="0">
      <alignment vertical="bottom"/>
    </xf>
    <xf numFmtId="0" fontId="4" borderId="41" applyNumberFormat="0" applyFont="1" applyFill="0" applyBorder="1" applyAlignment="1" applyProtection="0">
      <alignment vertical="bottom"/>
    </xf>
    <xf numFmtId="0" fontId="4" borderId="42" applyNumberFormat="0" applyFont="1" applyFill="0" applyBorder="1" applyAlignment="1" applyProtection="0">
      <alignment vertical="bottom"/>
    </xf>
    <xf numFmtId="59" fontId="4" borderId="43" applyNumberFormat="1" applyFont="1" applyFill="0" applyBorder="1" applyAlignment="1" applyProtection="0">
      <alignment vertical="bottom"/>
    </xf>
    <xf numFmtId="0" fontId="0" borderId="44" applyNumberFormat="0" applyFont="1" applyFill="0" applyBorder="1" applyAlignment="1" applyProtection="0">
      <alignment vertical="bottom"/>
    </xf>
    <xf numFmtId="1" fontId="0" borderId="5" applyNumberFormat="1" applyFont="1" applyFill="0" applyBorder="1" applyAlignment="1" applyProtection="0">
      <alignment vertical="bottom"/>
    </xf>
    <xf numFmtId="0" fontId="3" fillId="3" borderId="44" applyNumberFormat="0" applyFont="1" applyFill="1" applyBorder="1" applyAlignment="1" applyProtection="0">
      <alignment horizontal="center" vertical="bottom" wrapText="1"/>
    </xf>
    <xf numFmtId="0" fontId="3" fillId="3" borderId="12" applyNumberFormat="0" applyFont="1" applyFill="1" applyBorder="1" applyAlignment="1" applyProtection="0">
      <alignment horizontal="center" vertical="bottom" wrapText="1"/>
    </xf>
    <xf numFmtId="0" fontId="0" borderId="45" applyNumberFormat="0" applyFont="1" applyFill="0" applyBorder="1" applyAlignment="1" applyProtection="0">
      <alignment vertical="bottom"/>
    </xf>
    <xf numFmtId="59" fontId="4" borderId="46" applyNumberFormat="1" applyFont="1" applyFill="0" applyBorder="1" applyAlignment="1" applyProtection="0">
      <alignment vertical="bottom"/>
    </xf>
    <xf numFmtId="0" fontId="3" fillId="3" borderId="47" applyNumberFormat="0" applyFont="1" applyFill="1" applyBorder="1" applyAlignment="1" applyProtection="0">
      <alignment horizontal="center" vertical="bottom" wrapText="1"/>
    </xf>
    <xf numFmtId="0" fontId="3" fillId="3" borderId="48" applyNumberFormat="0" applyFont="1" applyFill="1" applyBorder="1" applyAlignment="1" applyProtection="0">
      <alignment horizontal="center" vertical="bottom" wrapText="1"/>
    </xf>
    <xf numFmtId="0" fontId="0" borderId="49" applyNumberFormat="0" applyFont="1" applyFill="0" applyBorder="1" applyAlignment="1" applyProtection="0">
      <alignment vertical="bottom"/>
    </xf>
    <xf numFmtId="49" fontId="4" borderId="50" applyNumberFormat="1" applyFont="1" applyFill="0" applyBorder="1" applyAlignment="1" applyProtection="0">
      <alignment horizontal="left" vertical="bottom"/>
    </xf>
    <xf numFmtId="0" fontId="4" borderId="35" applyNumberFormat="0" applyFont="1" applyFill="0" applyBorder="1" applyAlignment="1" applyProtection="0">
      <alignment horizontal="left" vertical="bottom"/>
    </xf>
    <xf numFmtId="0" fontId="4" borderId="51" applyNumberFormat="0" applyFont="1" applyFill="0" applyBorder="1" applyAlignment="1" applyProtection="0">
      <alignment horizontal="left" vertical="bottom"/>
    </xf>
    <xf numFmtId="59" fontId="4" borderId="52" applyNumberFormat="1" applyFont="1" applyFill="0" applyBorder="1" applyAlignment="1" applyProtection="0">
      <alignment vertical="bottom"/>
    </xf>
    <xf numFmtId="0" fontId="0" borderId="53" applyNumberFormat="0" applyFont="1" applyFill="0" applyBorder="1" applyAlignment="1" applyProtection="0">
      <alignment vertical="bottom"/>
    </xf>
    <xf numFmtId="0" fontId="5" borderId="31" applyNumberFormat="0" applyFont="1" applyFill="0" applyBorder="1" applyAlignment="1" applyProtection="0">
      <alignment vertical="bottom"/>
    </xf>
  </cellXfs>
  <cellStyles count="1">
    <cellStyle name="Normal" xfId="0" builtinId="0"/>
  </cellStyles>
  <dxfs count="6">
    <dxf>
      <font>
        <color rgb="ff9c0006"/>
      </font>
      <fill>
        <patternFill patternType="solid">
          <fgColor indexed="13"/>
          <bgColor indexed="14"/>
        </patternFill>
      </fill>
    </dxf>
    <dxf>
      <font>
        <color rgb="ff006100"/>
      </font>
      <fill>
        <patternFill patternType="solid">
          <fgColor indexed="13"/>
          <bgColor indexed="16"/>
        </patternFill>
      </fill>
    </dxf>
    <dxf>
      <font>
        <color rgb="ff9c0006"/>
      </font>
      <fill>
        <patternFill patternType="solid">
          <fgColor indexed="13"/>
          <bgColor indexed="14"/>
        </patternFill>
      </fill>
    </dxf>
    <dxf>
      <font>
        <color rgb="ff006100"/>
      </font>
      <fill>
        <patternFill patternType="solid">
          <fgColor indexed="13"/>
          <bgColor indexed="16"/>
        </patternFill>
      </fill>
    </dxf>
    <dxf>
      <font>
        <color rgb="ff9c0006"/>
      </font>
      <fill>
        <patternFill patternType="solid">
          <fgColor indexed="13"/>
          <bgColor indexed="14"/>
        </patternFill>
      </fill>
    </dxf>
    <dxf>
      <font>
        <color rgb="ff006100"/>
      </font>
      <fill>
        <patternFill patternType="solid">
          <fgColor indexed="13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00"/>
      <rgbColor rgb="ffffffff"/>
      <rgbColor rgb="ffbfbfbf"/>
      <rgbColor rgb="00000000"/>
      <rgbColor rgb="ffffc7ce"/>
      <rgbColor rgb="ff9c0006"/>
      <rgbColor rgb="ffc6efce"/>
      <rgbColor rgb="ff006100"/>
      <rgbColor rgb="ff00b050"/>
      <rgbColor rgb="ffbdd6e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jpe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319405</xdr:colOff>
      <xdr:row>0</xdr:row>
      <xdr:rowOff>37465</xdr:rowOff>
    </xdr:from>
    <xdr:to>
      <xdr:col>2</xdr:col>
      <xdr:colOff>439752</xdr:colOff>
      <xdr:row>2</xdr:row>
      <xdr:rowOff>142903</xdr:rowOff>
    </xdr:to>
    <xdr:pic>
      <xdr:nvPicPr>
        <xdr:cNvPr id="2" name="Picture 2" descr="Picture 2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649605" y="37465"/>
          <a:ext cx="907748" cy="6820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2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319405</xdr:colOff>
      <xdr:row>0</xdr:row>
      <xdr:rowOff>37465</xdr:rowOff>
    </xdr:from>
    <xdr:to>
      <xdr:col>2</xdr:col>
      <xdr:colOff>439752</xdr:colOff>
      <xdr:row>2</xdr:row>
      <xdr:rowOff>142903</xdr:rowOff>
    </xdr:to>
    <xdr:pic>
      <xdr:nvPicPr>
        <xdr:cNvPr id="4" name="Picture 1" descr="Picture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649605" y="37465"/>
          <a:ext cx="907748" cy="6820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319405</xdr:colOff>
      <xdr:row>0</xdr:row>
      <xdr:rowOff>37465</xdr:rowOff>
    </xdr:from>
    <xdr:to>
      <xdr:col>2</xdr:col>
      <xdr:colOff>439752</xdr:colOff>
      <xdr:row>2</xdr:row>
      <xdr:rowOff>142903</xdr:rowOff>
    </xdr:to>
    <xdr:pic>
      <xdr:nvPicPr>
        <xdr:cNvPr id="5" name="Picture 2" descr="Picture 2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649605" y="37465"/>
          <a:ext cx="907748" cy="6820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drawings/drawing3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319405</xdr:colOff>
      <xdr:row>0</xdr:row>
      <xdr:rowOff>37465</xdr:rowOff>
    </xdr:from>
    <xdr:to>
      <xdr:col>2</xdr:col>
      <xdr:colOff>439752</xdr:colOff>
      <xdr:row>2</xdr:row>
      <xdr:rowOff>139728</xdr:rowOff>
    </xdr:to>
    <xdr:pic>
      <xdr:nvPicPr>
        <xdr:cNvPr id="7" name="Picture 1" descr="Picture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649605" y="37465"/>
          <a:ext cx="907748" cy="678844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1</xdr:col>
      <xdr:colOff>319405</xdr:colOff>
      <xdr:row>0</xdr:row>
      <xdr:rowOff>37465</xdr:rowOff>
    </xdr:from>
    <xdr:to>
      <xdr:col>2</xdr:col>
      <xdr:colOff>439752</xdr:colOff>
      <xdr:row>2</xdr:row>
      <xdr:rowOff>142903</xdr:rowOff>
    </xdr:to>
    <xdr:pic>
      <xdr:nvPicPr>
        <xdr:cNvPr id="8" name="Picture 2" descr="Picture 2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649605" y="37465"/>
          <a:ext cx="907748" cy="682019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/Relationships>
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68"/>
  <sheetViews>
    <sheetView workbookViewId="0" showGridLines="0" defaultGridColor="1"/>
  </sheetViews>
  <sheetFormatPr defaultColWidth="8.83333" defaultRowHeight="14.45" customHeight="1" outlineLevelRow="0" outlineLevelCol="0"/>
  <cols>
    <col min="1" max="1" width="4.35156" style="1" customWidth="1"/>
    <col min="2" max="2" width="10.3516" style="1" customWidth="1"/>
    <col min="3" max="3" width="12.5" style="1" customWidth="1"/>
    <col min="4" max="4" width="15.8516" style="1" customWidth="1"/>
    <col min="5" max="5" width="17.1719" style="1" customWidth="1"/>
    <col min="6" max="6" width="13.1719" style="1" customWidth="1"/>
    <col min="7" max="7" width="4.5" style="1" customWidth="1"/>
    <col min="8" max="8" width="15.8516" style="1" customWidth="1"/>
    <col min="9" max="9" width="30.5" style="1" customWidth="1"/>
    <col min="10" max="10" width="15.8516" style="1" customWidth="1"/>
    <col min="11" max="16" width="8.85156" style="1" customWidth="1"/>
    <col min="17" max="16384" width="8.85156" style="1" customWidth="1"/>
  </cols>
  <sheetData>
    <row r="1" ht="14.4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4"/>
    </row>
    <row r="2" ht="30.95" customHeight="1">
      <c r="A2" s="5"/>
      <c r="B2" t="s" s="6">
        <v>0</v>
      </c>
      <c r="C2" s="7"/>
      <c r="D2" s="7"/>
      <c r="E2" s="7"/>
      <c r="F2" s="7"/>
      <c r="G2" s="7"/>
      <c r="H2" s="7"/>
      <c r="I2" s="7"/>
      <c r="J2" s="7"/>
      <c r="K2" s="8"/>
      <c r="L2" s="8"/>
      <c r="M2" s="8"/>
      <c r="N2" s="8"/>
      <c r="O2" s="8"/>
      <c r="P2" s="9"/>
    </row>
    <row r="3" ht="14.45" customHeight="1">
      <c r="A3" s="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9"/>
    </row>
    <row r="4" ht="18.6" customHeight="1">
      <c r="A4" s="5"/>
      <c r="B4" t="s" s="10">
        <v>1</v>
      </c>
      <c r="C4" s="11"/>
      <c r="D4" t="s" s="12">
        <v>2</v>
      </c>
      <c r="E4" s="13"/>
      <c r="F4" s="13"/>
      <c r="G4" s="13"/>
      <c r="H4" s="13"/>
      <c r="I4" s="13"/>
      <c r="J4" s="13"/>
      <c r="K4" s="8"/>
      <c r="L4" s="8"/>
      <c r="M4" s="8"/>
      <c r="N4" s="8"/>
      <c r="O4" s="8"/>
      <c r="P4" s="14"/>
    </row>
    <row r="5" ht="18.6" customHeight="1">
      <c r="A5" s="5"/>
      <c r="B5" s="15"/>
      <c r="C5" s="11"/>
      <c r="D5" t="s" s="16">
        <v>3</v>
      </c>
      <c r="E5" s="13"/>
      <c r="F5" s="13"/>
      <c r="G5" s="13"/>
      <c r="H5" t="s" s="12">
        <v>4</v>
      </c>
      <c r="I5" s="13"/>
      <c r="J5" s="13"/>
      <c r="K5" s="8"/>
      <c r="L5" s="8"/>
      <c r="M5" s="8"/>
      <c r="N5" s="8"/>
      <c r="O5" s="8"/>
      <c r="P5" s="14"/>
    </row>
    <row r="6" ht="18.6" customHeight="1">
      <c r="A6" s="5"/>
      <c r="B6" s="15"/>
      <c r="C6" s="11"/>
      <c r="D6" t="s" s="16">
        <v>5</v>
      </c>
      <c r="E6" s="13"/>
      <c r="F6" s="13"/>
      <c r="G6" s="13"/>
      <c r="H6" t="s" s="16">
        <v>6</v>
      </c>
      <c r="I6" s="13"/>
      <c r="J6" s="13"/>
      <c r="K6" s="8"/>
      <c r="L6" s="8"/>
      <c r="M6" s="8"/>
      <c r="N6" s="8"/>
      <c r="O6" s="8"/>
      <c r="P6" s="14"/>
    </row>
    <row r="7" ht="18.6" customHeight="1">
      <c r="A7" s="5"/>
      <c r="B7" s="15"/>
      <c r="C7" s="11"/>
      <c r="D7" t="s" s="16">
        <v>7</v>
      </c>
      <c r="E7" s="13"/>
      <c r="F7" s="13"/>
      <c r="G7" s="16"/>
      <c r="H7" t="s" s="16">
        <v>8</v>
      </c>
      <c r="I7" s="13"/>
      <c r="J7" s="13"/>
      <c r="K7" s="8"/>
      <c r="L7" s="8"/>
      <c r="M7" s="8"/>
      <c r="N7" s="8"/>
      <c r="O7" s="8"/>
      <c r="P7" s="14"/>
    </row>
    <row r="8" ht="18.6" customHeight="1">
      <c r="A8" s="5"/>
      <c r="B8" s="15"/>
      <c r="C8" s="11"/>
      <c r="D8" t="s" s="16">
        <v>9</v>
      </c>
      <c r="E8" s="13"/>
      <c r="F8" s="13"/>
      <c r="G8" s="16"/>
      <c r="H8" t="s" s="16">
        <v>10</v>
      </c>
      <c r="I8" s="13"/>
      <c r="J8" s="13"/>
      <c r="K8" s="8"/>
      <c r="L8" s="8"/>
      <c r="M8" s="8"/>
      <c r="N8" s="8"/>
      <c r="O8" s="8"/>
      <c r="P8" s="14"/>
    </row>
    <row r="9" ht="18.6" customHeight="1">
      <c r="A9" s="5"/>
      <c r="B9" s="17"/>
      <c r="C9" s="13"/>
      <c r="D9" t="s" s="12">
        <v>11</v>
      </c>
      <c r="E9" s="13"/>
      <c r="F9" s="13"/>
      <c r="G9" s="16"/>
      <c r="H9" s="13"/>
      <c r="I9" s="13"/>
      <c r="J9" s="13"/>
      <c r="K9" s="8"/>
      <c r="L9" s="8"/>
      <c r="M9" s="8"/>
      <c r="N9" s="8"/>
      <c r="O9" s="8"/>
      <c r="P9" s="14"/>
    </row>
    <row r="10" ht="18.6" customHeight="1">
      <c r="A10" s="5"/>
      <c r="B10" s="17"/>
      <c r="C10" s="13"/>
      <c r="D10" t="s" s="12">
        <v>12</v>
      </c>
      <c r="E10" s="13"/>
      <c r="F10" s="13"/>
      <c r="G10" s="13"/>
      <c r="H10" s="13"/>
      <c r="I10" s="13"/>
      <c r="J10" s="13"/>
      <c r="K10" s="8"/>
      <c r="L10" s="8"/>
      <c r="M10" s="8"/>
      <c r="N10" s="8"/>
      <c r="O10" s="8"/>
      <c r="P10" s="14"/>
    </row>
    <row r="11" ht="9.6" customHeight="1">
      <c r="A11" s="5"/>
      <c r="B11" s="17"/>
      <c r="C11" s="13"/>
      <c r="D11" s="13"/>
      <c r="E11" s="13"/>
      <c r="F11" s="13"/>
      <c r="G11" s="13"/>
      <c r="H11" s="13"/>
      <c r="I11" s="13"/>
      <c r="J11" s="13"/>
      <c r="K11" s="8"/>
      <c r="L11" s="8"/>
      <c r="M11" s="8"/>
      <c r="N11" s="8"/>
      <c r="O11" s="8"/>
      <c r="P11" s="14"/>
    </row>
    <row r="12" ht="18.95" customHeight="1">
      <c r="A12" s="5"/>
      <c r="B12" s="17"/>
      <c r="C12" s="13"/>
      <c r="D12" t="s" s="18">
        <v>13</v>
      </c>
      <c r="E12" t="s" s="18">
        <v>14</v>
      </c>
      <c r="F12" s="13"/>
      <c r="G12" s="13"/>
      <c r="H12" s="13"/>
      <c r="I12" s="19"/>
      <c r="J12" s="19"/>
      <c r="K12" s="8"/>
      <c r="L12" s="8"/>
      <c r="M12" s="8"/>
      <c r="N12" s="8"/>
      <c r="O12" s="8"/>
      <c r="P12" s="9"/>
    </row>
    <row r="13" ht="18.95" customHeight="1">
      <c r="A13" s="5"/>
      <c r="B13" t="s" s="10">
        <v>15</v>
      </c>
      <c r="C13" s="20"/>
      <c r="D13" s="21"/>
      <c r="E13" s="21"/>
      <c r="F13" s="22"/>
      <c r="G13" t="s" s="16">
        <v>16</v>
      </c>
      <c r="H13" s="23"/>
      <c r="I13" s="24"/>
      <c r="J13" s="25"/>
      <c r="K13" s="26"/>
      <c r="L13" s="8"/>
      <c r="M13" s="8"/>
      <c r="N13" s="8"/>
      <c r="O13" s="8"/>
      <c r="P13" s="9"/>
    </row>
    <row r="14" ht="9.6" customHeight="1">
      <c r="A14" s="5"/>
      <c r="B14" s="15"/>
      <c r="C14" s="11"/>
      <c r="D14" s="27"/>
      <c r="E14" s="27"/>
      <c r="F14" s="28"/>
      <c r="G14" s="28"/>
      <c r="H14" s="28"/>
      <c r="I14" s="29"/>
      <c r="J14" s="29"/>
      <c r="K14" s="8"/>
      <c r="L14" s="8"/>
      <c r="M14" s="8"/>
      <c r="N14" s="8"/>
      <c r="O14" s="8"/>
      <c r="P14" s="9"/>
    </row>
    <row r="15" ht="14.45" customHeight="1">
      <c r="A15" s="5"/>
      <c r="B15" t="s" s="30">
        <v>17</v>
      </c>
      <c r="C15" s="31"/>
      <c r="D15" s="32"/>
      <c r="E15" s="33"/>
      <c r="F15" s="33"/>
      <c r="G15" s="33"/>
      <c r="H15" s="33"/>
      <c r="I15" s="33"/>
      <c r="J15" s="34"/>
      <c r="K15" s="26"/>
      <c r="L15" s="8"/>
      <c r="M15" s="8"/>
      <c r="N15" s="8"/>
      <c r="O15" s="8"/>
      <c r="P15" s="9"/>
    </row>
    <row r="16" ht="24.6" customHeight="1">
      <c r="A16" s="35"/>
      <c r="B16" s="36"/>
      <c r="C16" s="31"/>
      <c r="D16" s="37"/>
      <c r="E16" s="38"/>
      <c r="F16" s="38"/>
      <c r="G16" s="38"/>
      <c r="H16" s="38"/>
      <c r="I16" s="38"/>
      <c r="J16" s="39"/>
      <c r="K16" s="26"/>
      <c r="L16" s="8"/>
      <c r="M16" s="8"/>
      <c r="N16" s="8"/>
      <c r="O16" s="8"/>
      <c r="P16" s="9"/>
    </row>
    <row r="17" ht="12.95" customHeight="1">
      <c r="A17" s="5"/>
      <c r="B17" s="17"/>
      <c r="C17" s="13"/>
      <c r="D17" s="40"/>
      <c r="E17" s="41"/>
      <c r="F17" s="41"/>
      <c r="G17" s="41"/>
      <c r="H17" s="41"/>
      <c r="I17" s="40"/>
      <c r="J17" s="40"/>
      <c r="K17" s="8"/>
      <c r="L17" s="8"/>
      <c r="M17" s="8"/>
      <c r="N17" s="8"/>
      <c r="O17" s="8"/>
      <c r="P17" s="9"/>
    </row>
    <row r="18" ht="46.5" customHeight="1">
      <c r="A18" s="35"/>
      <c r="B18" t="s" s="30">
        <v>18</v>
      </c>
      <c r="C18" s="31"/>
      <c r="D18" s="42"/>
      <c r="E18" s="26"/>
      <c r="F18" s="8"/>
      <c r="G18" s="8"/>
      <c r="H18" t="s" s="43">
        <v>19</v>
      </c>
      <c r="I18" t="str" s="44" cm="1">
        <f t="array" ref="I18">IF(D18&gt;24999.99,"Platinum",IF(D18&gt;14999.99,"Gold",IF(D18&gt;7499.99,"Silver","")))</f>
      </c>
      <c r="J18" s="45"/>
      <c r="K18" s="26"/>
      <c r="L18" s="8"/>
      <c r="M18" s="8"/>
      <c r="N18" s="8"/>
      <c r="O18" s="8"/>
      <c r="P18" s="9"/>
    </row>
    <row r="19" ht="11.45" customHeight="1">
      <c r="A19" s="46"/>
      <c r="B19" s="47"/>
      <c r="C19" s="47"/>
      <c r="D19" s="48"/>
      <c r="E19" s="47"/>
      <c r="F19" s="36"/>
      <c r="G19" s="36"/>
      <c r="H19" s="36"/>
      <c r="I19" s="41"/>
      <c r="J19" s="41"/>
      <c r="K19" s="8"/>
      <c r="L19" s="8"/>
      <c r="M19" s="8"/>
      <c r="N19" s="8"/>
      <c r="O19" s="8"/>
      <c r="P19" s="9"/>
    </row>
    <row r="20" ht="36.95" customHeight="1">
      <c r="A20" s="49"/>
      <c r="B20" t="s" s="50">
        <v>20</v>
      </c>
      <c r="C20" t="s" s="50">
        <v>21</v>
      </c>
      <c r="D20" t="s" s="50">
        <v>22</v>
      </c>
      <c r="E20" t="s" s="50">
        <v>23</v>
      </c>
      <c r="F20" s="22"/>
      <c r="G20" s="51"/>
      <c r="H20" s="51"/>
      <c r="I20" s="13"/>
      <c r="J20" s="13"/>
      <c r="K20" s="8"/>
      <c r="L20" s="8"/>
      <c r="M20" s="8"/>
      <c r="N20" s="8"/>
      <c r="O20" s="8"/>
      <c r="P20" s="9"/>
    </row>
    <row r="21" ht="18.6" customHeight="1">
      <c r="A21" s="49"/>
      <c r="B21" s="52">
        <v>45444</v>
      </c>
      <c r="C21" s="53" cm="1">
        <f t="array" ref="C21">$D$18/92</f>
        <v>0</v>
      </c>
      <c r="D21" s="54"/>
      <c r="E21" t="str" s="55" cm="1">
        <f t="array" ref="E21">IF(D21="","",D21-C21)</f>
      </c>
      <c r="F21" s="22"/>
      <c r="G21" s="56"/>
      <c r="H21" s="56"/>
      <c r="I21" s="13"/>
      <c r="J21" s="13"/>
      <c r="K21" s="8"/>
      <c r="L21" s="8"/>
      <c r="M21" s="8"/>
      <c r="N21" s="8"/>
      <c r="O21" s="8"/>
      <c r="P21" s="9"/>
    </row>
    <row r="22" ht="18.6" customHeight="1">
      <c r="A22" s="49"/>
      <c r="B22" s="52">
        <v>45445</v>
      </c>
      <c r="C22" s="53" cm="1">
        <f t="array" ref="C22">$D$18/92</f>
        <v>0</v>
      </c>
      <c r="D22" s="54"/>
      <c r="E22" t="str" s="55" cm="1">
        <f t="array" ref="E22">IF(D22="","",D22-C22)</f>
      </c>
      <c r="F22" s="22"/>
      <c r="G22" s="56"/>
      <c r="H22" s="56"/>
      <c r="I22" s="13"/>
      <c r="J22" s="13"/>
      <c r="K22" s="8"/>
      <c r="L22" s="8"/>
      <c r="M22" s="8"/>
      <c r="N22" s="8"/>
      <c r="O22" s="8"/>
      <c r="P22" s="9"/>
    </row>
    <row r="23" ht="18.6" customHeight="1">
      <c r="A23" s="49"/>
      <c r="B23" s="52">
        <v>45446</v>
      </c>
      <c r="C23" s="53" cm="1">
        <f t="array" ref="C23">$D$18/92</f>
        <v>0</v>
      </c>
      <c r="D23" s="54"/>
      <c r="E23" t="str" s="55" cm="1">
        <f t="array" ref="E23">IF(D23="","",D23-C23)</f>
      </c>
      <c r="F23" s="22"/>
      <c r="G23" s="56"/>
      <c r="H23" s="8"/>
      <c r="I23" s="8"/>
      <c r="J23" s="8"/>
      <c r="K23" s="8"/>
      <c r="L23" s="8"/>
      <c r="M23" s="8"/>
      <c r="N23" s="8"/>
      <c r="O23" s="8"/>
      <c r="P23" s="9"/>
    </row>
    <row r="24" ht="18.6" customHeight="1">
      <c r="A24" s="49"/>
      <c r="B24" s="52">
        <v>45447</v>
      </c>
      <c r="C24" s="53" cm="1">
        <f t="array" ref="C24">$D$18/92</f>
        <v>0</v>
      </c>
      <c r="D24" s="54"/>
      <c r="E24" t="str" s="55" cm="1">
        <f t="array" ref="E24">IF(D24="","",D24-C24)</f>
      </c>
      <c r="F24" s="22"/>
      <c r="G24" s="56"/>
      <c r="H24" s="8"/>
      <c r="I24" s="8"/>
      <c r="J24" s="8"/>
      <c r="K24" s="8"/>
      <c r="L24" s="8"/>
      <c r="M24" s="8"/>
      <c r="N24" s="8"/>
      <c r="O24" s="8"/>
      <c r="P24" s="9"/>
    </row>
    <row r="25" ht="18.6" customHeight="1">
      <c r="A25" s="49"/>
      <c r="B25" s="52">
        <v>45448</v>
      </c>
      <c r="C25" s="53" cm="1">
        <f t="array" ref="C25">$D$18/92</f>
        <v>0</v>
      </c>
      <c r="D25" s="54"/>
      <c r="E25" t="str" s="55" cm="1">
        <f t="array" ref="E25">IF(D25="","",D25-C25)</f>
      </c>
      <c r="F25" s="22"/>
      <c r="G25" s="56"/>
      <c r="H25" s="8"/>
      <c r="I25" s="8"/>
      <c r="J25" s="8"/>
      <c r="K25" s="8"/>
      <c r="L25" s="8"/>
      <c r="M25" s="8"/>
      <c r="N25" s="8"/>
      <c r="O25" s="8"/>
      <c r="P25" s="9"/>
    </row>
    <row r="26" ht="18.6" customHeight="1">
      <c r="A26" s="49"/>
      <c r="B26" s="52">
        <v>45449</v>
      </c>
      <c r="C26" s="53" cm="1">
        <f t="array" ref="C26">$D$18/92</f>
        <v>0</v>
      </c>
      <c r="D26" s="54"/>
      <c r="E26" t="str" s="55" cm="1">
        <f t="array" ref="E26">IF(D26="","",D26-C26)</f>
      </c>
      <c r="F26" s="22"/>
      <c r="G26" s="56"/>
      <c r="H26" s="57"/>
      <c r="I26" s="57"/>
      <c r="J26" s="58"/>
      <c r="K26" s="8"/>
      <c r="L26" s="8"/>
      <c r="M26" s="8"/>
      <c r="N26" s="8"/>
      <c r="O26" s="8"/>
      <c r="P26" s="9"/>
    </row>
    <row r="27" ht="18.6" customHeight="1">
      <c r="A27" s="49"/>
      <c r="B27" s="52">
        <v>45450</v>
      </c>
      <c r="C27" s="53" cm="1">
        <f t="array" ref="C27">$D$18/92</f>
        <v>0</v>
      </c>
      <c r="D27" s="54"/>
      <c r="E27" t="str" s="55" cm="1">
        <f t="array" ref="E27">IF(D27="","",D27-C27)</f>
      </c>
      <c r="F27" s="22"/>
      <c r="G27" s="56"/>
      <c r="H27" s="57"/>
      <c r="I27" s="57"/>
      <c r="J27" s="58"/>
      <c r="K27" s="8"/>
      <c r="L27" s="8"/>
      <c r="M27" s="8"/>
      <c r="N27" s="8"/>
      <c r="O27" s="8"/>
      <c r="P27" s="9"/>
    </row>
    <row r="28" ht="18.6" customHeight="1">
      <c r="A28" s="49"/>
      <c r="B28" s="52">
        <v>45451</v>
      </c>
      <c r="C28" s="53" cm="1">
        <f t="array" ref="C28">$D$18/92</f>
        <v>0</v>
      </c>
      <c r="D28" s="54"/>
      <c r="E28" t="str" s="55" cm="1">
        <f t="array" ref="E28">IF(D28="","",D28-C28)</f>
      </c>
      <c r="F28" s="22"/>
      <c r="G28" s="56"/>
      <c r="H28" s="57"/>
      <c r="I28" s="57"/>
      <c r="J28" s="58"/>
      <c r="K28" s="8"/>
      <c r="L28" s="8"/>
      <c r="M28" s="8"/>
      <c r="N28" s="8"/>
      <c r="O28" s="8"/>
      <c r="P28" s="9"/>
    </row>
    <row r="29" ht="18.6" customHeight="1">
      <c r="A29" s="49"/>
      <c r="B29" s="52">
        <v>45452</v>
      </c>
      <c r="C29" s="53" cm="1">
        <f t="array" ref="C29">$D$18/92</f>
        <v>0</v>
      </c>
      <c r="D29" s="54"/>
      <c r="E29" t="str" s="55" cm="1">
        <f t="array" ref="E29">IF(D29="","",D29-C29)</f>
      </c>
      <c r="F29" s="22"/>
      <c r="G29" s="8"/>
      <c r="H29" s="8"/>
      <c r="I29" s="8"/>
      <c r="J29" s="8"/>
      <c r="K29" s="8"/>
      <c r="L29" s="8"/>
      <c r="M29" s="8"/>
      <c r="N29" s="8"/>
      <c r="O29" s="8"/>
      <c r="P29" s="9"/>
    </row>
    <row r="30" ht="18.6" customHeight="1">
      <c r="A30" s="49"/>
      <c r="B30" s="52">
        <v>45453</v>
      </c>
      <c r="C30" s="53" cm="1">
        <f t="array" ref="C30">$D$18/92</f>
        <v>0</v>
      </c>
      <c r="D30" s="54"/>
      <c r="E30" t="str" s="55" cm="1">
        <f t="array" ref="E30">IF(D30="","",D30-C30)</f>
      </c>
      <c r="F30" s="22"/>
      <c r="G30" s="8"/>
      <c r="H30" s="8"/>
      <c r="I30" s="8"/>
      <c r="J30" s="8"/>
      <c r="K30" s="8"/>
      <c r="L30" s="8"/>
      <c r="M30" s="8"/>
      <c r="N30" s="8"/>
      <c r="O30" s="8"/>
      <c r="P30" s="9"/>
    </row>
    <row r="31" ht="18.6" customHeight="1">
      <c r="A31" s="49"/>
      <c r="B31" s="52">
        <v>45454</v>
      </c>
      <c r="C31" s="53" cm="1">
        <f t="array" ref="C31">$D$18/92</f>
        <v>0</v>
      </c>
      <c r="D31" s="54"/>
      <c r="E31" t="str" s="55" cm="1">
        <f t="array" ref="E31">IF(D31="","",D31-C31)</f>
      </c>
      <c r="F31" s="22"/>
      <c r="G31" s="8"/>
      <c r="H31" s="8"/>
      <c r="I31" s="8"/>
      <c r="J31" s="8"/>
      <c r="K31" s="8"/>
      <c r="L31" s="8"/>
      <c r="M31" s="8"/>
      <c r="N31" s="8"/>
      <c r="O31" s="8"/>
      <c r="P31" s="9"/>
    </row>
    <row r="32" ht="18.6" customHeight="1">
      <c r="A32" s="49"/>
      <c r="B32" s="52">
        <v>45455</v>
      </c>
      <c r="C32" s="53" cm="1">
        <f t="array" ref="C32">$D$18/92</f>
        <v>0</v>
      </c>
      <c r="D32" s="54"/>
      <c r="E32" t="str" s="55" cm="1">
        <f t="array" ref="E32">IF(D32="","",D32-C32)</f>
      </c>
      <c r="F32" s="22"/>
      <c r="G32" s="8"/>
      <c r="H32" s="8"/>
      <c r="I32" s="8"/>
      <c r="J32" s="8"/>
      <c r="K32" s="8"/>
      <c r="L32" s="8"/>
      <c r="M32" s="8"/>
      <c r="N32" s="8"/>
      <c r="O32" s="8"/>
      <c r="P32" s="9"/>
    </row>
    <row r="33" ht="18.6" customHeight="1">
      <c r="A33" s="49"/>
      <c r="B33" s="52">
        <v>45456</v>
      </c>
      <c r="C33" s="53" cm="1">
        <f t="array" ref="C33">$D$18/92</f>
        <v>0</v>
      </c>
      <c r="D33" s="54"/>
      <c r="E33" t="str" s="55" cm="1">
        <f t="array" ref="E33">IF(D33="","",D33-C33)</f>
      </c>
      <c r="F33" s="22"/>
      <c r="G33" s="8"/>
      <c r="H33" s="59"/>
      <c r="I33" s="59"/>
      <c r="J33" s="59"/>
      <c r="K33" s="8"/>
      <c r="L33" s="8"/>
      <c r="M33" s="8"/>
      <c r="N33" s="8"/>
      <c r="O33" s="8"/>
      <c r="P33" s="9"/>
    </row>
    <row r="34" ht="18.6" customHeight="1">
      <c r="A34" s="49"/>
      <c r="B34" s="52">
        <v>45457</v>
      </c>
      <c r="C34" s="53" cm="1">
        <f t="array" ref="C34">$D$18/92</f>
        <v>0</v>
      </c>
      <c r="D34" s="54"/>
      <c r="E34" t="str" s="55" cm="1">
        <f t="array" ref="E34">IF(D34="","",D34-C34)</f>
      </c>
      <c r="F34" s="22"/>
      <c r="G34" s="60"/>
      <c r="H34" t="s" s="61">
        <v>24</v>
      </c>
      <c r="I34" s="62"/>
      <c r="J34" s="63" cm="1">
        <f t="array" ref="J34">SUM(D21:D35)</f>
        <v>0</v>
      </c>
      <c r="K34" s="64"/>
      <c r="L34" s="8"/>
      <c r="M34" s="8"/>
      <c r="N34" s="8"/>
      <c r="O34" s="8"/>
      <c r="P34" s="9"/>
    </row>
    <row r="35" ht="18.6" customHeight="1">
      <c r="A35" s="49"/>
      <c r="B35" s="52">
        <v>45458</v>
      </c>
      <c r="C35" s="53" cm="1">
        <f t="array" ref="C35">$D$18/92</f>
        <v>0</v>
      </c>
      <c r="D35" s="54"/>
      <c r="E35" t="str" s="55" cm="1">
        <f t="array" ref="E35">IF(D35="","",D35-C35)</f>
      </c>
      <c r="F35" s="22"/>
      <c r="G35" s="60"/>
      <c r="H35" t="s" s="61">
        <v>25</v>
      </c>
      <c r="I35" s="62"/>
      <c r="J35" s="63" cm="1">
        <f t="array" ref="J35">SUM(C21:C35)</f>
        <v>0</v>
      </c>
      <c r="K35" s="64"/>
      <c r="L35" s="8"/>
      <c r="M35" s="8"/>
      <c r="N35" s="8"/>
      <c r="O35" s="8"/>
      <c r="P35" s="9"/>
    </row>
    <row r="36" ht="18.6" customHeight="1">
      <c r="A36" s="49"/>
      <c r="B36" s="52">
        <v>45459</v>
      </c>
      <c r="C36" s="53" cm="1">
        <f t="array" ref="C36">$D$18/92</f>
        <v>0</v>
      </c>
      <c r="D36" s="54"/>
      <c r="E36" t="str" s="55" cm="1">
        <f t="array" ref="E36">IF(D36="","",D36-C36)</f>
      </c>
      <c r="F36" s="22"/>
      <c r="G36" s="65"/>
      <c r="H36" t="s" s="61">
        <v>26</v>
      </c>
      <c r="I36" s="62"/>
      <c r="J36" s="63" cm="1">
        <f t="array" ref="J36">IF(J34="","",J34-J35)</f>
        <v>0</v>
      </c>
      <c r="K36" s="64"/>
      <c r="L36" s="8"/>
      <c r="M36" s="8"/>
      <c r="N36" s="8"/>
      <c r="O36" s="8"/>
      <c r="P36" s="9"/>
    </row>
    <row r="37" ht="18.6" customHeight="1">
      <c r="A37" s="49"/>
      <c r="B37" s="52">
        <v>45460</v>
      </c>
      <c r="C37" s="53" cm="1">
        <f t="array" ref="C37">$D$18/92</f>
        <v>0</v>
      </c>
      <c r="D37" s="54"/>
      <c r="E37" t="str" s="55" cm="1">
        <f t="array" ref="E37">IF(D37="","",D37-C37)</f>
      </c>
      <c r="F37" s="22"/>
      <c r="G37" s="56"/>
      <c r="H37" s="66"/>
      <c r="I37" s="66"/>
      <c r="J37" s="66"/>
      <c r="K37" s="8"/>
      <c r="L37" s="8"/>
      <c r="M37" s="8"/>
      <c r="N37" s="8"/>
      <c r="O37" s="8"/>
      <c r="P37" s="9"/>
    </row>
    <row r="38" ht="18.6" customHeight="1">
      <c r="A38" s="49"/>
      <c r="B38" s="52">
        <v>45461</v>
      </c>
      <c r="C38" s="53" cm="1">
        <f t="array" ref="C38">$D$18/92</f>
        <v>0</v>
      </c>
      <c r="D38" s="54"/>
      <c r="E38" t="str" s="55" cm="1">
        <f t="array" ref="E38">IF(D38="","",D38-C38)</f>
      </c>
      <c r="F38" s="22"/>
      <c r="G38" s="56"/>
      <c r="H38" s="8"/>
      <c r="I38" s="8"/>
      <c r="J38" s="8"/>
      <c r="K38" s="8"/>
      <c r="L38" s="8"/>
      <c r="M38" s="8"/>
      <c r="N38" s="8"/>
      <c r="O38" s="8"/>
      <c r="P38" s="9"/>
    </row>
    <row r="39" ht="18.6" customHeight="1">
      <c r="A39" s="49"/>
      <c r="B39" s="52">
        <v>45462</v>
      </c>
      <c r="C39" s="53" cm="1">
        <f t="array" ref="C39">$D$18/92</f>
        <v>0</v>
      </c>
      <c r="D39" s="54"/>
      <c r="E39" t="str" s="55" cm="1">
        <f t="array" ref="E39">IF(D39="","",D39-C39)</f>
      </c>
      <c r="F39" s="22"/>
      <c r="G39" s="56"/>
      <c r="H39" s="8"/>
      <c r="I39" s="8"/>
      <c r="J39" s="8"/>
      <c r="K39" s="8"/>
      <c r="L39" s="8"/>
      <c r="M39" s="8"/>
      <c r="N39" s="8"/>
      <c r="O39" s="8"/>
      <c r="P39" s="9"/>
    </row>
    <row r="40" ht="18.6" customHeight="1">
      <c r="A40" s="49"/>
      <c r="B40" s="52">
        <v>45463</v>
      </c>
      <c r="C40" s="53" cm="1">
        <f t="array" ref="C40">$D$18/92</f>
        <v>0</v>
      </c>
      <c r="D40" s="54"/>
      <c r="E40" t="str" s="55" cm="1">
        <f t="array" ref="E40">IF(D40="","",D40-C40)</f>
      </c>
      <c r="F40" s="22"/>
      <c r="G40" s="56"/>
      <c r="H40" s="57"/>
      <c r="I40" s="57"/>
      <c r="J40" s="58"/>
      <c r="K40" s="8"/>
      <c r="L40" s="8"/>
      <c r="M40" s="8"/>
      <c r="N40" s="8"/>
      <c r="O40" s="8"/>
      <c r="P40" s="9"/>
    </row>
    <row r="41" ht="18.6" customHeight="1">
      <c r="A41" s="49"/>
      <c r="B41" s="52">
        <v>45464</v>
      </c>
      <c r="C41" s="53" cm="1">
        <f t="array" ref="C41">$D$18/92</f>
        <v>0</v>
      </c>
      <c r="D41" s="54"/>
      <c r="E41" t="str" s="55" cm="1">
        <f t="array" ref="E41">IF(D41="","",D41-C41)</f>
      </c>
      <c r="F41" s="22"/>
      <c r="G41" s="56"/>
      <c r="H41" s="57"/>
      <c r="I41" s="57"/>
      <c r="J41" s="58"/>
      <c r="K41" s="8"/>
      <c r="L41" s="8"/>
      <c r="M41" s="8"/>
      <c r="N41" s="8"/>
      <c r="O41" s="8"/>
      <c r="P41" s="9"/>
    </row>
    <row r="42" ht="18.6" customHeight="1">
      <c r="A42" s="49"/>
      <c r="B42" s="52">
        <v>45465</v>
      </c>
      <c r="C42" s="53" cm="1">
        <f t="array" ref="C42">$D$18/92</f>
        <v>0</v>
      </c>
      <c r="D42" s="54"/>
      <c r="E42" t="str" s="55" cm="1">
        <f t="array" ref="E42">IF(D42="","",D42-C42)</f>
      </c>
      <c r="F42" s="22"/>
      <c r="G42" s="56"/>
      <c r="H42" s="57"/>
      <c r="I42" s="57"/>
      <c r="J42" s="58"/>
      <c r="K42" s="8"/>
      <c r="L42" s="8"/>
      <c r="M42" s="8"/>
      <c r="N42" s="8"/>
      <c r="O42" s="8"/>
      <c r="P42" s="9"/>
    </row>
    <row r="43" ht="18.6" customHeight="1">
      <c r="A43" s="49"/>
      <c r="B43" s="52">
        <v>45466</v>
      </c>
      <c r="C43" s="53" cm="1">
        <f t="array" ref="C43">$D$18/92</f>
        <v>0</v>
      </c>
      <c r="D43" s="54"/>
      <c r="E43" t="str" s="55" cm="1">
        <f t="array" ref="E43">IF(D43="","",D43-C43)</f>
      </c>
      <c r="F43" s="22"/>
      <c r="G43" s="56"/>
      <c r="H43" s="57"/>
      <c r="I43" s="57"/>
      <c r="J43" s="58"/>
      <c r="K43" s="8"/>
      <c r="L43" s="8"/>
      <c r="M43" s="8"/>
      <c r="N43" s="8"/>
      <c r="O43" s="8"/>
      <c r="P43" s="9"/>
    </row>
    <row r="44" ht="18.6" customHeight="1">
      <c r="A44" s="49"/>
      <c r="B44" s="52">
        <v>45467</v>
      </c>
      <c r="C44" s="53" cm="1">
        <f t="array" ref="C44">$D$18/92</f>
        <v>0</v>
      </c>
      <c r="D44" s="54"/>
      <c r="E44" t="str" s="55" cm="1">
        <f t="array" ref="E44">IF(D44="","",D44-C44)</f>
      </c>
      <c r="F44" s="22"/>
      <c r="G44" s="56"/>
      <c r="H44" s="57"/>
      <c r="I44" s="57"/>
      <c r="J44" s="58"/>
      <c r="K44" s="8"/>
      <c r="L44" s="8"/>
      <c r="M44" s="8"/>
      <c r="N44" s="8"/>
      <c r="O44" s="8"/>
      <c r="P44" s="9"/>
    </row>
    <row r="45" ht="18.6" customHeight="1">
      <c r="A45" s="49"/>
      <c r="B45" s="52">
        <v>45468</v>
      </c>
      <c r="C45" s="53" cm="1">
        <f t="array" ref="C45">$D$18/92</f>
        <v>0</v>
      </c>
      <c r="D45" s="54"/>
      <c r="E45" t="str" s="55" cm="1">
        <f t="array" ref="E45">IF(D45="","",D45-C45)</f>
      </c>
      <c r="F45" s="22"/>
      <c r="G45" s="8"/>
      <c r="H45" s="8"/>
      <c r="I45" s="8"/>
      <c r="J45" s="8"/>
      <c r="K45" s="8"/>
      <c r="L45" s="8"/>
      <c r="M45" s="8"/>
      <c r="N45" s="8"/>
      <c r="O45" s="8"/>
      <c r="P45" s="9"/>
    </row>
    <row r="46" ht="18.6" customHeight="1">
      <c r="A46" s="49"/>
      <c r="B46" s="52">
        <v>45469</v>
      </c>
      <c r="C46" s="53" cm="1">
        <f t="array" ref="C46">$D$18/92</f>
        <v>0</v>
      </c>
      <c r="D46" s="54"/>
      <c r="E46" t="str" s="55" cm="1">
        <f t="array" ref="E46">IF(D46="","",D46-C46)</f>
      </c>
      <c r="F46" s="22"/>
      <c r="G46" s="8"/>
      <c r="H46" s="8"/>
      <c r="I46" s="8"/>
      <c r="J46" s="8"/>
      <c r="K46" s="8"/>
      <c r="L46" s="8"/>
      <c r="M46" s="8"/>
      <c r="N46" s="8"/>
      <c r="O46" s="8"/>
      <c r="P46" s="9"/>
    </row>
    <row r="47" ht="18.6" customHeight="1">
      <c r="A47" s="49"/>
      <c r="B47" s="52">
        <v>45470</v>
      </c>
      <c r="C47" s="53" cm="1">
        <f t="array" ref="C47">$D$18/92</f>
        <v>0</v>
      </c>
      <c r="D47" s="54"/>
      <c r="E47" t="str" s="55" cm="1">
        <f t="array" ref="E47">IF(D47="","",D47-C47)</f>
      </c>
      <c r="F47" s="22"/>
      <c r="G47" s="8"/>
      <c r="H47" s="59"/>
      <c r="I47" s="59"/>
      <c r="J47" s="59"/>
      <c r="K47" s="8"/>
      <c r="L47" s="8"/>
      <c r="M47" s="8"/>
      <c r="N47" s="8"/>
      <c r="O47" s="8"/>
      <c r="P47" s="9"/>
    </row>
    <row r="48" ht="18.6" customHeight="1">
      <c r="A48" s="49"/>
      <c r="B48" s="52">
        <v>45471</v>
      </c>
      <c r="C48" s="53" cm="1">
        <f t="array" ref="C48">$D$18/92</f>
        <v>0</v>
      </c>
      <c r="D48" s="54"/>
      <c r="E48" t="str" s="55" cm="1">
        <f t="array" ref="E48">IF(D48="","",D48-C48)</f>
      </c>
      <c r="F48" s="22"/>
      <c r="G48" s="60"/>
      <c r="H48" t="s" s="61">
        <v>27</v>
      </c>
      <c r="I48" s="62"/>
      <c r="J48" s="63" cm="1">
        <f t="array" ref="J48">SUM(D36:D49)</f>
        <v>0</v>
      </c>
      <c r="K48" s="64"/>
      <c r="L48" s="8"/>
      <c r="M48" s="8"/>
      <c r="N48" s="8"/>
      <c r="O48" s="8"/>
      <c r="P48" s="9"/>
    </row>
    <row r="49" ht="18.6" customHeight="1">
      <c r="A49" s="49"/>
      <c r="B49" s="52">
        <v>45472</v>
      </c>
      <c r="C49" s="53" cm="1">
        <f t="array" ref="C49">$D$18/92</f>
        <v>0</v>
      </c>
      <c r="D49" s="54"/>
      <c r="E49" t="str" s="55" cm="1">
        <f t="array" ref="E49">IF(D49="","",D49-C49)</f>
      </c>
      <c r="F49" s="22"/>
      <c r="G49" s="60"/>
      <c r="H49" t="s" s="61">
        <v>28</v>
      </c>
      <c r="I49" s="62"/>
      <c r="J49" s="63" cm="1">
        <f t="array" ref="J49">SUM(C36:C49)</f>
        <v>0</v>
      </c>
      <c r="K49" s="64"/>
      <c r="L49" s="8"/>
      <c r="M49" s="8"/>
      <c r="N49" s="8"/>
      <c r="O49" s="8"/>
      <c r="P49" s="9"/>
    </row>
    <row r="50" ht="18.6" customHeight="1">
      <c r="A50" s="49"/>
      <c r="B50" s="52">
        <v>45473</v>
      </c>
      <c r="C50" s="53" cm="1">
        <f t="array" ref="C50">$D$18/92</f>
        <v>0</v>
      </c>
      <c r="D50" s="54"/>
      <c r="E50" t="str" s="55" cm="1">
        <f t="array" ref="E50">IF(D50="","",D50-C50)</f>
      </c>
      <c r="F50" s="22"/>
      <c r="G50" s="65"/>
      <c r="H50" t="s" s="61">
        <v>26</v>
      </c>
      <c r="I50" s="62"/>
      <c r="J50" s="63" cm="1">
        <f t="array" ref="J50">IF(J48="","",J48-J49)</f>
        <v>0</v>
      </c>
      <c r="K50" s="64"/>
      <c r="L50" s="8"/>
      <c r="M50" s="8"/>
      <c r="N50" s="8"/>
      <c r="O50" s="8"/>
      <c r="P50" s="9"/>
    </row>
    <row r="51" ht="18.6" customHeight="1">
      <c r="A51" s="5"/>
      <c r="B51" s="67"/>
      <c r="C51" s="67"/>
      <c r="D51" s="67"/>
      <c r="E51" s="67"/>
      <c r="F51" s="13"/>
      <c r="G51" s="56"/>
      <c r="H51" s="68"/>
      <c r="I51" s="68"/>
      <c r="J51" s="69"/>
      <c r="K51" s="8"/>
      <c r="L51" s="8"/>
      <c r="M51" s="8"/>
      <c r="N51" s="8"/>
      <c r="O51" s="8"/>
      <c r="P51" s="9"/>
    </row>
    <row r="52" ht="18.6" customHeight="1">
      <c r="A52" s="5"/>
      <c r="B52" t="s" s="70">
        <v>29</v>
      </c>
      <c r="C52" s="57"/>
      <c r="D52" s="13"/>
      <c r="E52" s="13"/>
      <c r="F52" s="13"/>
      <c r="G52" s="65"/>
      <c r="H52" t="s" s="71">
        <v>30</v>
      </c>
      <c r="I52" s="72"/>
      <c r="J52" s="73" cm="1">
        <f t="array" ref="J52">SUM(D21:D50)</f>
        <v>0</v>
      </c>
      <c r="K52" s="64"/>
      <c r="L52" s="8"/>
      <c r="M52" s="8"/>
      <c r="N52" s="8"/>
      <c r="O52" s="8"/>
      <c r="P52" s="9"/>
    </row>
    <row r="53" ht="18.6" customHeight="1">
      <c r="A53" s="5"/>
      <c r="B53" s="8"/>
      <c r="C53" s="8"/>
      <c r="D53" s="8"/>
      <c r="E53" s="8"/>
      <c r="F53" s="8"/>
      <c r="G53" s="65"/>
      <c r="H53" t="s" s="71">
        <v>31</v>
      </c>
      <c r="I53" s="72"/>
      <c r="J53" s="73" cm="1">
        <f t="array" ref="J53">SUM(C21:C50)</f>
        <v>0</v>
      </c>
      <c r="K53" s="64"/>
      <c r="L53" s="8"/>
      <c r="M53" s="8"/>
      <c r="N53" s="8"/>
      <c r="O53" s="8"/>
      <c r="P53" s="9"/>
    </row>
    <row r="54" ht="18.6" customHeight="1">
      <c r="A54" s="5"/>
      <c r="B54" s="8"/>
      <c r="C54" s="74"/>
      <c r="D54" s="75"/>
      <c r="E54" s="75"/>
      <c r="F54" s="74"/>
      <c r="G54" s="65"/>
      <c r="H54" t="s" s="71">
        <v>26</v>
      </c>
      <c r="I54" s="72"/>
      <c r="J54" s="73" cm="1">
        <f t="array" ref="J54">IF(J52="","",J52-J53)</f>
        <v>0</v>
      </c>
      <c r="K54" s="64"/>
      <c r="L54" s="75"/>
      <c r="M54" s="8"/>
      <c r="N54" s="8"/>
      <c r="O54" s="8"/>
      <c r="P54" s="9"/>
    </row>
    <row r="55" ht="18.6" customHeight="1">
      <c r="A55" s="5"/>
      <c r="B55" s="8"/>
      <c r="C55" s="8"/>
      <c r="D55" s="76"/>
      <c r="E55" s="76"/>
      <c r="F55" s="76"/>
      <c r="G55" s="56"/>
      <c r="H55" s="77"/>
      <c r="I55" s="77"/>
      <c r="J55" s="78"/>
      <c r="K55" s="8"/>
      <c r="L55" s="75"/>
      <c r="M55" s="8"/>
      <c r="N55" s="8"/>
      <c r="O55" s="8"/>
      <c r="P55" s="9"/>
    </row>
    <row r="56" ht="20.1" customHeight="1">
      <c r="A56" s="5"/>
      <c r="B56" s="79"/>
      <c r="C56" s="79"/>
      <c r="D56" s="79"/>
      <c r="E56" s="79"/>
      <c r="F56" s="79"/>
      <c r="G56" s="79"/>
      <c r="H56" s="79"/>
      <c r="I56" s="80"/>
      <c r="J56" s="80"/>
      <c r="K56" s="80"/>
      <c r="L56" s="80"/>
      <c r="M56" s="8"/>
      <c r="N56" s="8"/>
      <c r="O56" s="8"/>
      <c r="P56" s="9"/>
    </row>
    <row r="57" ht="20.1" customHeight="1">
      <c r="A57" s="5"/>
      <c r="B57" s="8"/>
      <c r="C57" s="8"/>
      <c r="D57" s="8"/>
      <c r="E57" s="8"/>
      <c r="F57" s="8"/>
      <c r="G57" s="8"/>
      <c r="H57" s="8"/>
      <c r="I57" s="75"/>
      <c r="J57" s="75"/>
      <c r="K57" s="75"/>
      <c r="L57" s="75"/>
      <c r="M57" s="8"/>
      <c r="N57" s="8"/>
      <c r="O57" s="8"/>
      <c r="P57" s="9"/>
    </row>
    <row r="58" ht="20.1" customHeight="1">
      <c r="A58" s="5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9"/>
    </row>
    <row r="59" ht="20.1" customHeight="1">
      <c r="A59" s="5"/>
      <c r="B59" s="81"/>
      <c r="C59" s="81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9"/>
    </row>
    <row r="60" ht="20.1" customHeight="1">
      <c r="A60" s="5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9"/>
    </row>
    <row r="61" ht="20.1" customHeight="1">
      <c r="A61" s="5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9"/>
    </row>
    <row r="62" ht="20.1" customHeight="1">
      <c r="A62" s="5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9"/>
    </row>
    <row r="63" ht="20.1" customHeight="1">
      <c r="A63" s="5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9"/>
    </row>
    <row r="64" ht="20.1" customHeight="1">
      <c r="A64" s="5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9"/>
    </row>
    <row r="65" ht="20.1" customHeight="1">
      <c r="A65" s="5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9"/>
    </row>
    <row r="66" ht="20.1" customHeight="1">
      <c r="A66" s="5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9"/>
    </row>
    <row r="67" ht="20.1" customHeight="1">
      <c r="A67" s="5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9"/>
    </row>
    <row r="68" ht="20.1" customHeight="1">
      <c r="A68" s="82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4"/>
    </row>
  </sheetData>
  <mergeCells count="6">
    <mergeCell ref="I18:J18"/>
    <mergeCell ref="B18:C18"/>
    <mergeCell ref="B15:C16"/>
    <mergeCell ref="B2:J2"/>
    <mergeCell ref="I13:J13"/>
    <mergeCell ref="D15:J16"/>
  </mergeCells>
  <conditionalFormatting sqref="E21:E50 J36 J50 J54">
    <cfRule type="cellIs" dxfId="0" priority="1" operator="lessThan" stopIfTrue="1">
      <formula>0</formula>
    </cfRule>
    <cfRule type="cellIs" dxfId="1" priority="2" operator="greaterThan" stopIfTrue="1">
      <formula>-0.001</formula>
    </cfRule>
  </conditionalFormatting>
  <dataValidations count="1">
    <dataValidation type="list" allowBlank="1" showInputMessage="1" showErrorMessage="1" sqref="I13:J13">
      <formula1>"Kindergarden,1st Grade,2nd Grade,3rd Grade,4th Grade,5th Grade,6th Grade,7th Grade,8th Grade"</formula1>
    </dataValidation>
  </dataValidations>
  <pageMargins left="0" right="0" top="0.5" bottom="0.2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68"/>
  <sheetViews>
    <sheetView workbookViewId="0" showGridLines="0" defaultGridColor="1"/>
  </sheetViews>
  <sheetFormatPr defaultColWidth="8.83333" defaultRowHeight="14.45" customHeight="1" outlineLevelRow="0" outlineLevelCol="0"/>
  <cols>
    <col min="1" max="1" width="4.35156" style="85" customWidth="1"/>
    <col min="2" max="2" width="10.3516" style="85" customWidth="1"/>
    <col min="3" max="3" width="12.5" style="85" customWidth="1"/>
    <col min="4" max="4" width="15.8516" style="85" customWidth="1"/>
    <col min="5" max="5" width="17.1719" style="85" customWidth="1"/>
    <col min="6" max="6" width="13.1719" style="85" customWidth="1"/>
    <col min="7" max="7" width="4.5" style="85" customWidth="1"/>
    <col min="8" max="8" width="15.8516" style="85" customWidth="1"/>
    <col min="9" max="9" width="26.1719" style="85" customWidth="1"/>
    <col min="10" max="10" width="15.8516" style="85" customWidth="1"/>
    <col min="11" max="16" width="8.85156" style="85" customWidth="1"/>
    <col min="17" max="16384" width="8.85156" style="85" customWidth="1"/>
  </cols>
  <sheetData>
    <row r="1" ht="14.4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4"/>
    </row>
    <row r="2" ht="30.95" customHeight="1">
      <c r="A2" s="5"/>
      <c r="B2" t="s" s="6">
        <v>0</v>
      </c>
      <c r="C2" s="7"/>
      <c r="D2" s="7"/>
      <c r="E2" s="7"/>
      <c r="F2" s="7"/>
      <c r="G2" s="7"/>
      <c r="H2" s="7"/>
      <c r="I2" s="7"/>
      <c r="J2" s="7"/>
      <c r="K2" s="8"/>
      <c r="L2" s="8"/>
      <c r="M2" s="8"/>
      <c r="N2" s="8"/>
      <c r="O2" s="8"/>
      <c r="P2" s="9"/>
    </row>
    <row r="3" ht="14.45" customHeight="1">
      <c r="A3" s="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9"/>
    </row>
    <row r="4" ht="18.6" customHeight="1">
      <c r="A4" s="5"/>
      <c r="B4" t="s" s="10">
        <v>1</v>
      </c>
      <c r="C4" s="11"/>
      <c r="D4" t="s" s="12">
        <v>2</v>
      </c>
      <c r="E4" s="13"/>
      <c r="F4" s="13"/>
      <c r="G4" s="13"/>
      <c r="H4" s="13"/>
      <c r="I4" s="13"/>
      <c r="J4" s="13"/>
      <c r="K4" s="8"/>
      <c r="L4" s="8"/>
      <c r="M4" s="8"/>
      <c r="N4" s="8"/>
      <c r="O4" s="8"/>
      <c r="P4" s="14"/>
    </row>
    <row r="5" ht="18.6" customHeight="1">
      <c r="A5" s="5"/>
      <c r="B5" s="15"/>
      <c r="C5" s="11"/>
      <c r="D5" t="s" s="16">
        <v>3</v>
      </c>
      <c r="E5" s="13"/>
      <c r="F5" s="13"/>
      <c r="G5" s="13"/>
      <c r="H5" t="s" s="12">
        <v>4</v>
      </c>
      <c r="I5" s="13"/>
      <c r="J5" s="13"/>
      <c r="K5" s="8"/>
      <c r="L5" s="8"/>
      <c r="M5" s="8"/>
      <c r="N5" s="8"/>
      <c r="O5" s="8"/>
      <c r="P5" s="14"/>
    </row>
    <row r="6" ht="18.6" customHeight="1">
      <c r="A6" s="5"/>
      <c r="B6" s="15"/>
      <c r="C6" s="11"/>
      <c r="D6" t="s" s="16">
        <v>5</v>
      </c>
      <c r="E6" s="13"/>
      <c r="F6" s="13"/>
      <c r="G6" s="13"/>
      <c r="H6" t="s" s="16">
        <v>6</v>
      </c>
      <c r="I6" s="13"/>
      <c r="J6" s="13"/>
      <c r="K6" s="8"/>
      <c r="L6" s="8"/>
      <c r="M6" s="8"/>
      <c r="N6" s="8"/>
      <c r="O6" s="8"/>
      <c r="P6" s="14"/>
    </row>
    <row r="7" ht="18.6" customHeight="1">
      <c r="A7" s="5"/>
      <c r="B7" s="15"/>
      <c r="C7" s="11"/>
      <c r="D7" t="s" s="16">
        <v>7</v>
      </c>
      <c r="E7" s="13"/>
      <c r="F7" s="13"/>
      <c r="G7" s="16"/>
      <c r="H7" t="s" s="16">
        <v>8</v>
      </c>
      <c r="I7" s="13"/>
      <c r="J7" s="13"/>
      <c r="K7" s="8"/>
      <c r="L7" s="8"/>
      <c r="M7" s="8"/>
      <c r="N7" s="8"/>
      <c r="O7" s="8"/>
      <c r="P7" s="14"/>
    </row>
    <row r="8" ht="18.6" customHeight="1">
      <c r="A8" s="5"/>
      <c r="B8" s="15"/>
      <c r="C8" s="11"/>
      <c r="D8" t="s" s="16">
        <v>9</v>
      </c>
      <c r="E8" s="13"/>
      <c r="F8" s="13"/>
      <c r="G8" s="16"/>
      <c r="H8" t="s" s="16">
        <v>10</v>
      </c>
      <c r="I8" s="13"/>
      <c r="J8" s="13"/>
      <c r="K8" s="8"/>
      <c r="L8" s="8"/>
      <c r="M8" s="8"/>
      <c r="N8" s="8"/>
      <c r="O8" s="8"/>
      <c r="P8" s="14"/>
    </row>
    <row r="9" ht="18.6" customHeight="1">
      <c r="A9" s="5"/>
      <c r="B9" s="17"/>
      <c r="C9" s="13"/>
      <c r="D9" t="s" s="12">
        <v>11</v>
      </c>
      <c r="E9" s="13"/>
      <c r="F9" s="13"/>
      <c r="G9" s="16"/>
      <c r="H9" s="13"/>
      <c r="I9" s="13"/>
      <c r="J9" s="13"/>
      <c r="K9" s="8"/>
      <c r="L9" s="8"/>
      <c r="M9" s="8"/>
      <c r="N9" s="8"/>
      <c r="O9" s="8"/>
      <c r="P9" s="14"/>
    </row>
    <row r="10" ht="18.6" customHeight="1">
      <c r="A10" s="5"/>
      <c r="B10" s="17"/>
      <c r="C10" s="13"/>
      <c r="D10" t="s" s="12">
        <v>12</v>
      </c>
      <c r="E10" s="13"/>
      <c r="F10" s="13"/>
      <c r="G10" s="13"/>
      <c r="H10" s="13"/>
      <c r="I10" s="13"/>
      <c r="J10" s="13"/>
      <c r="K10" s="8"/>
      <c r="L10" s="8"/>
      <c r="M10" s="8"/>
      <c r="N10" s="8"/>
      <c r="O10" s="8"/>
      <c r="P10" s="14"/>
    </row>
    <row r="11" ht="9.6" customHeight="1">
      <c r="A11" s="5"/>
      <c r="B11" s="17"/>
      <c r="C11" s="13"/>
      <c r="D11" s="13"/>
      <c r="E11" s="13"/>
      <c r="F11" s="13"/>
      <c r="G11" s="13"/>
      <c r="H11" s="13"/>
      <c r="I11" s="13"/>
      <c r="J11" s="13"/>
      <c r="K11" s="8"/>
      <c r="L11" s="8"/>
      <c r="M11" s="8"/>
      <c r="N11" s="8"/>
      <c r="O11" s="8"/>
      <c r="P11" s="14"/>
    </row>
    <row r="12" ht="18.95" customHeight="1">
      <c r="A12" s="5"/>
      <c r="B12" s="17"/>
      <c r="C12" s="13"/>
      <c r="D12" t="s" s="18">
        <v>13</v>
      </c>
      <c r="E12" t="s" s="18">
        <v>14</v>
      </c>
      <c r="F12" s="13"/>
      <c r="G12" s="13"/>
      <c r="H12" s="13"/>
      <c r="I12" s="19"/>
      <c r="J12" s="19"/>
      <c r="K12" s="8"/>
      <c r="L12" s="8"/>
      <c r="M12" s="8"/>
      <c r="N12" s="8"/>
      <c r="O12" s="8"/>
      <c r="P12" s="9"/>
    </row>
    <row r="13" ht="18.95" customHeight="1">
      <c r="A13" s="5"/>
      <c r="B13" t="s" s="10">
        <v>15</v>
      </c>
      <c r="C13" s="20"/>
      <c r="D13" s="86" cm="1">
        <f t="array" ref="D13">'June 2025'!D13</f>
        <v>0</v>
      </c>
      <c r="E13" s="86" cm="1">
        <f t="array" ref="E13">'June 2025'!E13</f>
        <v>0</v>
      </c>
      <c r="F13" s="22"/>
      <c r="G13" t="s" s="16">
        <v>32</v>
      </c>
      <c r="H13" s="23"/>
      <c r="I13" s="87" cm="1">
        <f t="array" ref="I13">'June 2025'!I13:J13</f>
      </c>
      <c r="J13" s="88"/>
      <c r="K13" s="26"/>
      <c r="L13" s="8"/>
      <c r="M13" s="8"/>
      <c r="N13" s="8"/>
      <c r="O13" s="8"/>
      <c r="P13" s="9"/>
    </row>
    <row r="14" ht="9.6" customHeight="1">
      <c r="A14" s="5"/>
      <c r="B14" s="15"/>
      <c r="C14" s="11"/>
      <c r="D14" s="27"/>
      <c r="E14" s="27"/>
      <c r="F14" s="28"/>
      <c r="G14" s="28"/>
      <c r="H14" s="28"/>
      <c r="I14" s="29"/>
      <c r="J14" s="29"/>
      <c r="K14" s="8"/>
      <c r="L14" s="8"/>
      <c r="M14" s="8"/>
      <c r="N14" s="8"/>
      <c r="O14" s="8"/>
      <c r="P14" s="9"/>
    </row>
    <row r="15" ht="14.45" customHeight="1">
      <c r="A15" s="5"/>
      <c r="B15" t="s" s="30">
        <v>17</v>
      </c>
      <c r="C15" s="31"/>
      <c r="D15" s="89" cm="1">
        <f t="array" ref="D15">'June 2025'!D15:J16</f>
      </c>
      <c r="E15" s="90"/>
      <c r="F15" s="90"/>
      <c r="G15" s="90"/>
      <c r="H15" s="90"/>
      <c r="I15" s="90"/>
      <c r="J15" s="91"/>
      <c r="K15" s="26"/>
      <c r="L15" s="8"/>
      <c r="M15" s="8"/>
      <c r="N15" s="8"/>
      <c r="O15" s="8"/>
      <c r="P15" s="9"/>
    </row>
    <row r="16" ht="24.6" customHeight="1">
      <c r="A16" s="35"/>
      <c r="B16" s="36"/>
      <c r="C16" s="31"/>
      <c r="D16" s="92"/>
      <c r="E16" s="93"/>
      <c r="F16" s="93"/>
      <c r="G16" s="93"/>
      <c r="H16" s="93"/>
      <c r="I16" s="93"/>
      <c r="J16" s="94"/>
      <c r="K16" s="26"/>
      <c r="L16" s="8"/>
      <c r="M16" s="8"/>
      <c r="N16" s="8"/>
      <c r="O16" s="8"/>
      <c r="P16" s="9"/>
    </row>
    <row r="17" ht="12.95" customHeight="1">
      <c r="A17" s="5"/>
      <c r="B17" s="17"/>
      <c r="C17" s="13"/>
      <c r="D17" s="40"/>
      <c r="E17" s="41"/>
      <c r="F17" s="41"/>
      <c r="G17" s="41"/>
      <c r="H17" s="41"/>
      <c r="I17" s="40"/>
      <c r="J17" s="40"/>
      <c r="K17" s="8"/>
      <c r="L17" s="8"/>
      <c r="M17" s="8"/>
      <c r="N17" s="8"/>
      <c r="O17" s="8"/>
      <c r="P17" s="9"/>
    </row>
    <row r="18" ht="46.5" customHeight="1">
      <c r="A18" s="35"/>
      <c r="B18" t="s" s="30">
        <v>18</v>
      </c>
      <c r="C18" s="31"/>
      <c r="D18" s="95" cm="1">
        <f t="array" ref="D18">'June 2025'!D18</f>
        <v>0</v>
      </c>
      <c r="E18" s="26"/>
      <c r="F18" s="8"/>
      <c r="G18" s="8"/>
      <c r="H18" t="s" s="43">
        <v>19</v>
      </c>
      <c r="I18" t="str" s="44" cm="1">
        <f t="array" ref="I18">IF(D18&gt;24999.99,"Platinum",IF(D18&gt;14999.99,"Gold",IF(D18&gt;7499.99,"Silver","")))</f>
      </c>
      <c r="J18" s="45"/>
      <c r="K18" s="26"/>
      <c r="L18" s="8"/>
      <c r="M18" s="8"/>
      <c r="N18" s="8"/>
      <c r="O18" s="8"/>
      <c r="P18" s="9"/>
    </row>
    <row r="19" ht="11.45" customHeight="1">
      <c r="A19" s="46"/>
      <c r="B19" s="47"/>
      <c r="C19" s="47"/>
      <c r="D19" s="48"/>
      <c r="E19" s="47"/>
      <c r="F19" s="36"/>
      <c r="G19" s="36"/>
      <c r="H19" s="36"/>
      <c r="I19" s="41"/>
      <c r="J19" s="41"/>
      <c r="K19" s="8"/>
      <c r="L19" s="8"/>
      <c r="M19" s="8"/>
      <c r="N19" s="8"/>
      <c r="O19" s="8"/>
      <c r="P19" s="9"/>
    </row>
    <row r="20" ht="36.95" customHeight="1">
      <c r="A20" s="49"/>
      <c r="B20" t="s" s="50">
        <v>20</v>
      </c>
      <c r="C20" t="s" s="50">
        <v>21</v>
      </c>
      <c r="D20" t="s" s="50">
        <v>22</v>
      </c>
      <c r="E20" t="s" s="50">
        <v>23</v>
      </c>
      <c r="F20" s="22"/>
      <c r="G20" s="51"/>
      <c r="H20" s="51"/>
      <c r="I20" s="13"/>
      <c r="J20" s="13"/>
      <c r="K20" s="8"/>
      <c r="L20" s="8"/>
      <c r="M20" s="8"/>
      <c r="N20" s="8"/>
      <c r="O20" s="8"/>
      <c r="P20" s="9"/>
    </row>
    <row r="21" ht="18.6" customHeight="1">
      <c r="A21" s="49"/>
      <c r="B21" s="52">
        <v>45474</v>
      </c>
      <c r="C21" s="53" cm="1">
        <f t="array" ref="C21">$D$18/92</f>
        <v>0</v>
      </c>
      <c r="D21" s="54"/>
      <c r="E21" t="str" s="55" cm="1">
        <f t="array" ref="E21">IF(D21="","",D21-C21)</f>
      </c>
      <c r="F21" s="22"/>
      <c r="G21" s="56"/>
      <c r="H21" s="56"/>
      <c r="I21" s="13"/>
      <c r="J21" s="13"/>
      <c r="K21" s="8"/>
      <c r="L21" s="8"/>
      <c r="M21" s="8"/>
      <c r="N21" s="8"/>
      <c r="O21" s="8"/>
      <c r="P21" s="9"/>
    </row>
    <row r="22" ht="18.6" customHeight="1">
      <c r="A22" s="49"/>
      <c r="B22" s="52">
        <v>45475</v>
      </c>
      <c r="C22" s="53" cm="1">
        <f t="array" ref="C22">$D$18/92</f>
        <v>0</v>
      </c>
      <c r="D22" s="54"/>
      <c r="E22" t="str" s="55" cm="1">
        <f t="array" ref="E22">IF(D22="","",D22-C22)</f>
      </c>
      <c r="F22" s="22"/>
      <c r="G22" s="56"/>
      <c r="H22" s="56"/>
      <c r="I22" s="13"/>
      <c r="J22" s="13"/>
      <c r="K22" s="8"/>
      <c r="L22" s="8"/>
      <c r="M22" s="8"/>
      <c r="N22" s="8"/>
      <c r="O22" s="8"/>
      <c r="P22" s="9"/>
    </row>
    <row r="23" ht="18.6" customHeight="1">
      <c r="A23" s="49"/>
      <c r="B23" s="52">
        <v>45476</v>
      </c>
      <c r="C23" s="53" cm="1">
        <f t="array" ref="C23">$D$18/92</f>
        <v>0</v>
      </c>
      <c r="D23" s="54"/>
      <c r="E23" t="str" s="55" cm="1">
        <f t="array" ref="E23">IF(D23="","",D23-C23)</f>
      </c>
      <c r="F23" s="22"/>
      <c r="G23" s="56"/>
      <c r="H23" s="8"/>
      <c r="I23" s="8"/>
      <c r="J23" s="8"/>
      <c r="K23" s="8"/>
      <c r="L23" s="8"/>
      <c r="M23" s="8"/>
      <c r="N23" s="8"/>
      <c r="O23" s="8"/>
      <c r="P23" s="9"/>
    </row>
    <row r="24" ht="18.6" customHeight="1">
      <c r="A24" s="49"/>
      <c r="B24" s="52">
        <v>45477</v>
      </c>
      <c r="C24" s="53" cm="1">
        <f t="array" ref="C24">$D$18/92</f>
        <v>0</v>
      </c>
      <c r="D24" s="54"/>
      <c r="E24" t="str" s="55" cm="1">
        <f t="array" ref="E24">IF(D24="","",D24-C24)</f>
      </c>
      <c r="F24" s="22"/>
      <c r="G24" s="56"/>
      <c r="H24" s="8"/>
      <c r="I24" s="8"/>
      <c r="J24" s="8"/>
      <c r="K24" s="8"/>
      <c r="L24" s="8"/>
      <c r="M24" s="8"/>
      <c r="N24" s="8"/>
      <c r="O24" s="8"/>
      <c r="P24" s="9"/>
    </row>
    <row r="25" ht="18.6" customHeight="1">
      <c r="A25" s="49"/>
      <c r="B25" s="52">
        <v>45478</v>
      </c>
      <c r="C25" s="53" cm="1">
        <f t="array" ref="C25">$D$18/92</f>
        <v>0</v>
      </c>
      <c r="D25" s="54"/>
      <c r="E25" t="str" s="55" cm="1">
        <f t="array" ref="E25">IF(D25="","",D25-C25)</f>
      </c>
      <c r="F25" s="22"/>
      <c r="G25" s="56"/>
      <c r="H25" s="8"/>
      <c r="I25" s="8"/>
      <c r="J25" s="8"/>
      <c r="K25" s="8"/>
      <c r="L25" s="8"/>
      <c r="M25" s="8"/>
      <c r="N25" s="8"/>
      <c r="O25" s="8"/>
      <c r="P25" s="9"/>
    </row>
    <row r="26" ht="18.6" customHeight="1">
      <c r="A26" s="49"/>
      <c r="B26" s="52">
        <v>45479</v>
      </c>
      <c r="C26" s="53" cm="1">
        <f t="array" ref="C26">$D$18/92</f>
        <v>0</v>
      </c>
      <c r="D26" s="54"/>
      <c r="E26" t="str" s="55" cm="1">
        <f t="array" ref="E26">IF(D26="","",D26-C26)</f>
      </c>
      <c r="F26" s="22"/>
      <c r="G26" s="56"/>
      <c r="H26" s="8"/>
      <c r="I26" s="8"/>
      <c r="J26" s="8"/>
      <c r="K26" s="8"/>
      <c r="L26" s="8"/>
      <c r="M26" s="8"/>
      <c r="N26" s="8"/>
      <c r="O26" s="8"/>
      <c r="P26" s="9"/>
    </row>
    <row r="27" ht="18.6" customHeight="1">
      <c r="A27" s="49"/>
      <c r="B27" s="52">
        <v>45480</v>
      </c>
      <c r="C27" s="53" cm="1">
        <f t="array" ref="C27">$D$18/92</f>
        <v>0</v>
      </c>
      <c r="D27" s="54"/>
      <c r="E27" t="str" s="55" cm="1">
        <f t="array" ref="E27">IF(D27="","",D27-C27)</f>
      </c>
      <c r="F27" s="22"/>
      <c r="G27" s="8"/>
      <c r="H27" s="8"/>
      <c r="I27" s="8"/>
      <c r="J27" s="8"/>
      <c r="K27" s="8"/>
      <c r="L27" s="8"/>
      <c r="M27" s="8"/>
      <c r="N27" s="8"/>
      <c r="O27" s="8"/>
      <c r="P27" s="9"/>
    </row>
    <row r="28" ht="18.6" customHeight="1">
      <c r="A28" s="49"/>
      <c r="B28" s="52">
        <v>45481</v>
      </c>
      <c r="C28" s="53" cm="1">
        <f t="array" ref="C28">$D$18/92</f>
        <v>0</v>
      </c>
      <c r="D28" s="54"/>
      <c r="E28" t="str" s="55" cm="1">
        <f t="array" ref="E28">IF(D28="","",D28-C28)</f>
      </c>
      <c r="F28" s="22"/>
      <c r="G28" s="8"/>
      <c r="H28" s="8"/>
      <c r="I28" s="8"/>
      <c r="J28" s="8"/>
      <c r="K28" s="8"/>
      <c r="L28" s="8"/>
      <c r="M28" s="8"/>
      <c r="N28" s="8"/>
      <c r="O28" s="8"/>
      <c r="P28" s="9"/>
    </row>
    <row r="29" ht="18.6" customHeight="1">
      <c r="A29" s="49"/>
      <c r="B29" s="52">
        <v>45482</v>
      </c>
      <c r="C29" s="53" cm="1">
        <f t="array" ref="C29">$D$18/92</f>
        <v>0</v>
      </c>
      <c r="D29" s="54"/>
      <c r="E29" t="str" s="55" cm="1">
        <f t="array" ref="E29">IF(D29="","",D29-C29)</f>
      </c>
      <c r="F29" s="22"/>
      <c r="G29" s="8"/>
      <c r="H29" s="8"/>
      <c r="I29" s="8"/>
      <c r="J29" s="8"/>
      <c r="K29" s="8"/>
      <c r="L29" s="8"/>
      <c r="M29" s="8"/>
      <c r="N29" s="8"/>
      <c r="O29" s="8"/>
      <c r="P29" s="9"/>
    </row>
    <row r="30" ht="18.6" customHeight="1">
      <c r="A30" s="49"/>
      <c r="B30" s="52">
        <v>45483</v>
      </c>
      <c r="C30" s="53" cm="1">
        <f t="array" ref="C30">$D$18/92</f>
        <v>0</v>
      </c>
      <c r="D30" s="54"/>
      <c r="E30" t="str" s="55" cm="1">
        <f t="array" ref="E30">IF(D30="","",D30-C30)</f>
      </c>
      <c r="F30" s="22"/>
      <c r="G30" s="57"/>
      <c r="H30" s="57"/>
      <c r="I30" s="57"/>
      <c r="J30" s="58"/>
      <c r="K30" s="8"/>
      <c r="L30" s="8"/>
      <c r="M30" s="8"/>
      <c r="N30" s="8"/>
      <c r="O30" s="8"/>
      <c r="P30" s="9"/>
    </row>
    <row r="31" ht="18.6" customHeight="1">
      <c r="A31" s="49"/>
      <c r="B31" s="52">
        <v>45484</v>
      </c>
      <c r="C31" s="53" cm="1">
        <f t="array" ref="C31">$D$18/92</f>
        <v>0</v>
      </c>
      <c r="D31" s="54"/>
      <c r="E31" t="str" s="55" cm="1">
        <f t="array" ref="E31">IF(D31="","",D31-C31)</f>
      </c>
      <c r="F31" s="22"/>
      <c r="G31" s="96"/>
      <c r="H31" s="96"/>
      <c r="I31" s="96"/>
      <c r="J31" s="97"/>
      <c r="K31" s="8"/>
      <c r="L31" s="8"/>
      <c r="M31" s="8"/>
      <c r="N31" s="8"/>
      <c r="O31" s="8"/>
      <c r="P31" s="9"/>
    </row>
    <row r="32" ht="18.6" customHeight="1">
      <c r="A32" s="49"/>
      <c r="B32" s="52">
        <v>45485</v>
      </c>
      <c r="C32" s="53" cm="1">
        <f t="array" ref="C32">$D$18/92</f>
        <v>0</v>
      </c>
      <c r="D32" s="54"/>
      <c r="E32" t="str" s="55" cm="1">
        <f t="array" ref="E32">IF(D32="","",D32-C32)</f>
      </c>
      <c r="F32" s="98"/>
      <c r="G32" t="s" s="71">
        <v>33</v>
      </c>
      <c r="H32" s="72"/>
      <c r="I32" s="62"/>
      <c r="J32" s="63" cm="1">
        <f t="array" ref="J32">SUM(D21:D33)+'June 2025'!D50</f>
        <v>0</v>
      </c>
      <c r="K32" s="64"/>
      <c r="L32" s="8"/>
      <c r="M32" s="8"/>
      <c r="N32" s="8"/>
      <c r="O32" s="8"/>
      <c r="P32" s="9"/>
    </row>
    <row r="33" ht="18.6" customHeight="1">
      <c r="A33" s="49"/>
      <c r="B33" s="52">
        <v>45486</v>
      </c>
      <c r="C33" s="53" cm="1">
        <f t="array" ref="C33">$D$18/92</f>
        <v>0</v>
      </c>
      <c r="D33" s="54"/>
      <c r="E33" t="str" s="55" cm="1">
        <f t="array" ref="E33">IF(D33="","",D33-C33)</f>
      </c>
      <c r="F33" s="98"/>
      <c r="G33" t="s" s="71">
        <v>34</v>
      </c>
      <c r="H33" s="72"/>
      <c r="I33" s="62"/>
      <c r="J33" s="63" cm="1">
        <f t="array" ref="J33">SUM(C21:C33)+'June 2025'!C50</f>
        <v>0</v>
      </c>
      <c r="K33" s="64"/>
      <c r="L33" s="8"/>
      <c r="M33" s="8"/>
      <c r="N33" s="8"/>
      <c r="O33" s="8"/>
      <c r="P33" s="9"/>
    </row>
    <row r="34" ht="18.6" customHeight="1">
      <c r="A34" s="49"/>
      <c r="B34" s="52">
        <v>45487</v>
      </c>
      <c r="C34" s="53" cm="1">
        <f t="array" ref="C34">$D$18/92</f>
        <v>0</v>
      </c>
      <c r="D34" s="54"/>
      <c r="E34" t="str" s="55" cm="1">
        <f t="array" ref="E34">IF(D34="","",D34-C34)</f>
      </c>
      <c r="F34" s="98"/>
      <c r="G34" t="s" s="71">
        <v>26</v>
      </c>
      <c r="H34" s="72"/>
      <c r="I34" s="62"/>
      <c r="J34" s="63" cm="1">
        <f t="array" ref="J34">IF(J32="","",J32-J33)</f>
        <v>0</v>
      </c>
      <c r="K34" s="64"/>
      <c r="L34" s="8"/>
      <c r="M34" s="8"/>
      <c r="N34" s="8"/>
      <c r="O34" s="8"/>
      <c r="P34" s="9"/>
    </row>
    <row r="35" ht="18.6" customHeight="1">
      <c r="A35" s="49"/>
      <c r="B35" s="52">
        <v>45488</v>
      </c>
      <c r="C35" s="53" cm="1">
        <f t="array" ref="C35">$D$18/92</f>
        <v>0</v>
      </c>
      <c r="D35" s="54"/>
      <c r="E35" t="str" s="55" cm="1">
        <f t="array" ref="E35">IF(D35="","",D35-C35)</f>
      </c>
      <c r="F35" s="22"/>
      <c r="G35" s="66"/>
      <c r="H35" s="66"/>
      <c r="I35" s="66"/>
      <c r="J35" s="66"/>
      <c r="K35" s="8"/>
      <c r="L35" s="8"/>
      <c r="M35" s="8"/>
      <c r="N35" s="8"/>
      <c r="O35" s="8"/>
      <c r="P35" s="9"/>
    </row>
    <row r="36" ht="18.6" customHeight="1">
      <c r="A36" s="49"/>
      <c r="B36" s="52">
        <v>45489</v>
      </c>
      <c r="C36" s="53" cm="1">
        <f t="array" ref="C36">$D$18/92</f>
        <v>0</v>
      </c>
      <c r="D36" s="54"/>
      <c r="E36" t="str" s="55" cm="1">
        <f t="array" ref="E36">IF(D36="","",D36-C36)</f>
      </c>
      <c r="F36" s="22"/>
      <c r="G36" s="8"/>
      <c r="H36" s="8"/>
      <c r="I36" s="8"/>
      <c r="J36" s="8"/>
      <c r="K36" s="8"/>
      <c r="L36" s="8"/>
      <c r="M36" s="8"/>
      <c r="N36" s="8"/>
      <c r="O36" s="8"/>
      <c r="P36" s="9"/>
    </row>
    <row r="37" ht="18.6" customHeight="1">
      <c r="A37" s="49"/>
      <c r="B37" s="52">
        <v>45490</v>
      </c>
      <c r="C37" s="53" cm="1">
        <f t="array" ref="C37">$D$18/92</f>
        <v>0</v>
      </c>
      <c r="D37" s="54"/>
      <c r="E37" t="str" s="55" cm="1">
        <f t="array" ref="E37">IF(D37="","",D37-C37)</f>
      </c>
      <c r="F37" s="22"/>
      <c r="G37" s="57"/>
      <c r="H37" s="57"/>
      <c r="I37" s="57"/>
      <c r="J37" s="58"/>
      <c r="K37" s="8"/>
      <c r="L37" s="8"/>
      <c r="M37" s="8"/>
      <c r="N37" s="8"/>
      <c r="O37" s="8"/>
      <c r="P37" s="9"/>
    </row>
    <row r="38" ht="18.6" customHeight="1">
      <c r="A38" s="49"/>
      <c r="B38" s="52">
        <v>45491</v>
      </c>
      <c r="C38" s="53" cm="1">
        <f t="array" ref="C38">$D$18/92</f>
        <v>0</v>
      </c>
      <c r="D38" s="54"/>
      <c r="E38" t="str" s="55" cm="1">
        <f t="array" ref="E38">IF(D38="","",D38-C38)</f>
      </c>
      <c r="F38" s="22"/>
      <c r="G38" s="57"/>
      <c r="H38" s="57"/>
      <c r="I38" s="57"/>
      <c r="J38" s="58"/>
      <c r="K38" s="8"/>
      <c r="L38" s="8"/>
      <c r="M38" s="8"/>
      <c r="N38" s="8"/>
      <c r="O38" s="8"/>
      <c r="P38" s="9"/>
    </row>
    <row r="39" ht="18.6" customHeight="1">
      <c r="A39" s="49"/>
      <c r="B39" s="52">
        <v>45492</v>
      </c>
      <c r="C39" s="53" cm="1">
        <f t="array" ref="C39">$D$18/92</f>
        <v>0</v>
      </c>
      <c r="D39" s="54"/>
      <c r="E39" t="str" s="55" cm="1">
        <f t="array" ref="E39">IF(D39="","",D39-C39)</f>
      </c>
      <c r="F39" s="22"/>
      <c r="G39" s="57"/>
      <c r="H39" s="57"/>
      <c r="I39" s="57"/>
      <c r="J39" s="58"/>
      <c r="K39" s="8"/>
      <c r="L39" s="8"/>
      <c r="M39" s="8"/>
      <c r="N39" s="8"/>
      <c r="O39" s="8"/>
      <c r="P39" s="9"/>
    </row>
    <row r="40" ht="18.6" customHeight="1">
      <c r="A40" s="49"/>
      <c r="B40" s="52">
        <v>45493</v>
      </c>
      <c r="C40" s="53" cm="1">
        <f t="array" ref="C40">$D$18/92</f>
        <v>0</v>
      </c>
      <c r="D40" s="54"/>
      <c r="E40" t="str" s="55" cm="1">
        <f t="array" ref="E40">IF(D40="","",D40-C40)</f>
      </c>
      <c r="F40" s="22"/>
      <c r="G40" s="8"/>
      <c r="H40" s="8"/>
      <c r="I40" s="8"/>
      <c r="J40" s="8"/>
      <c r="K40" s="8"/>
      <c r="L40" s="8"/>
      <c r="M40" s="8"/>
      <c r="N40" s="8"/>
      <c r="O40" s="8"/>
      <c r="P40" s="9"/>
    </row>
    <row r="41" ht="18.6" customHeight="1">
      <c r="A41" s="49"/>
      <c r="B41" s="52">
        <v>45494</v>
      </c>
      <c r="C41" s="53" cm="1">
        <f t="array" ref="C41">$D$18/92</f>
        <v>0</v>
      </c>
      <c r="D41" s="54"/>
      <c r="E41" t="str" s="55" cm="1">
        <f t="array" ref="E41">IF(D41="","",D41-C41)</f>
      </c>
      <c r="F41" s="22"/>
      <c r="G41" s="8"/>
      <c r="H41" s="8"/>
      <c r="I41" s="8"/>
      <c r="J41" s="8"/>
      <c r="K41" s="8"/>
      <c r="L41" s="8"/>
      <c r="M41" s="8"/>
      <c r="N41" s="8"/>
      <c r="O41" s="8"/>
      <c r="P41" s="9"/>
    </row>
    <row r="42" ht="18.6" customHeight="1">
      <c r="A42" s="49"/>
      <c r="B42" s="52">
        <v>45495</v>
      </c>
      <c r="C42" s="53" cm="1">
        <f t="array" ref="C42">$D$18/92</f>
        <v>0</v>
      </c>
      <c r="D42" s="54"/>
      <c r="E42" t="str" s="55" cm="1">
        <f t="array" ref="E42">IF(D42="","",D42-C42)</f>
      </c>
      <c r="F42" s="22"/>
      <c r="G42" s="8"/>
      <c r="H42" s="8"/>
      <c r="I42" s="8"/>
      <c r="J42" s="8"/>
      <c r="K42" s="8"/>
      <c r="L42" s="8"/>
      <c r="M42" s="8"/>
      <c r="N42" s="8"/>
      <c r="O42" s="8"/>
      <c r="P42" s="9"/>
    </row>
    <row r="43" ht="18.6" customHeight="1">
      <c r="A43" s="49"/>
      <c r="B43" s="52">
        <v>45496</v>
      </c>
      <c r="C43" s="53" cm="1">
        <f t="array" ref="C43">$D$18/92</f>
        <v>0</v>
      </c>
      <c r="D43" s="54"/>
      <c r="E43" t="str" s="55" cm="1">
        <f t="array" ref="E43">IF(D43="","",D43-C43)</f>
      </c>
      <c r="F43" s="22"/>
      <c r="G43" s="76"/>
      <c r="H43" s="76"/>
      <c r="I43" s="75"/>
      <c r="J43" s="75"/>
      <c r="K43" s="8"/>
      <c r="L43" s="8"/>
      <c r="M43" s="8"/>
      <c r="N43" s="8"/>
      <c r="O43" s="8"/>
      <c r="P43" s="9"/>
    </row>
    <row r="44" ht="18.6" customHeight="1">
      <c r="A44" s="49"/>
      <c r="B44" s="52">
        <v>45497</v>
      </c>
      <c r="C44" s="53" cm="1">
        <f t="array" ref="C44">$D$18/92</f>
        <v>0</v>
      </c>
      <c r="D44" s="54"/>
      <c r="E44" t="str" s="55" cm="1">
        <f t="array" ref="E44">IF(D44="","",D44-C44)</f>
      </c>
      <c r="F44" s="22"/>
      <c r="G44" s="8"/>
      <c r="H44" s="8"/>
      <c r="I44" s="75"/>
      <c r="J44" s="75"/>
      <c r="K44" s="8"/>
      <c r="L44" s="8"/>
      <c r="M44" s="8"/>
      <c r="N44" s="8"/>
      <c r="O44" s="8"/>
      <c r="P44" s="9"/>
    </row>
    <row r="45" ht="18.6" customHeight="1">
      <c r="A45" s="49"/>
      <c r="B45" s="52">
        <v>45498</v>
      </c>
      <c r="C45" s="53" cm="1">
        <f t="array" ref="C45">$D$18/92</f>
        <v>0</v>
      </c>
      <c r="D45" s="54"/>
      <c r="E45" t="str" s="55" cm="1">
        <f t="array" ref="E45">IF(D45="","",D45-C45)</f>
      </c>
      <c r="F45" s="22"/>
      <c r="G45" s="59"/>
      <c r="H45" s="59"/>
      <c r="I45" s="99"/>
      <c r="J45" s="99"/>
      <c r="K45" s="8"/>
      <c r="L45" s="8"/>
      <c r="M45" s="8"/>
      <c r="N45" s="8"/>
      <c r="O45" s="8"/>
      <c r="P45" s="9"/>
    </row>
    <row r="46" ht="18.6" customHeight="1">
      <c r="A46" s="49"/>
      <c r="B46" s="52">
        <v>45499</v>
      </c>
      <c r="C46" s="53" cm="1">
        <f t="array" ref="C46">$D$18/92</f>
        <v>0</v>
      </c>
      <c r="D46" s="54"/>
      <c r="E46" t="str" s="55" cm="1">
        <f t="array" ref="E46">IF(D46="","",D46-C46)</f>
      </c>
      <c r="F46" s="98"/>
      <c r="G46" t="s" s="71">
        <v>35</v>
      </c>
      <c r="H46" s="72"/>
      <c r="I46" s="62"/>
      <c r="J46" s="63" cm="1">
        <f t="array" ref="J46">SUM(D34:D47)</f>
        <v>0</v>
      </c>
      <c r="K46" s="64"/>
      <c r="L46" s="8"/>
      <c r="M46" s="8"/>
      <c r="N46" s="8"/>
      <c r="O46" s="8"/>
      <c r="P46" s="9"/>
    </row>
    <row r="47" ht="18.6" customHeight="1">
      <c r="A47" s="49"/>
      <c r="B47" s="52">
        <v>45500</v>
      </c>
      <c r="C47" s="53" cm="1">
        <f t="array" ref="C47">$D$18/92</f>
        <v>0</v>
      </c>
      <c r="D47" s="54"/>
      <c r="E47" t="str" s="55" cm="1">
        <f t="array" ref="E47">IF(D47="","",D47-C47)</f>
      </c>
      <c r="F47" s="98"/>
      <c r="G47" t="s" s="71">
        <v>36</v>
      </c>
      <c r="H47" s="72"/>
      <c r="I47" s="62"/>
      <c r="J47" s="63" cm="1">
        <f t="array" ref="J47">SUM(C34:C47)</f>
        <v>0</v>
      </c>
      <c r="K47" s="64"/>
      <c r="L47" s="8"/>
      <c r="M47" s="8"/>
      <c r="N47" s="8"/>
      <c r="O47" s="8"/>
      <c r="P47" s="9"/>
    </row>
    <row r="48" ht="18.6" customHeight="1">
      <c r="A48" s="49"/>
      <c r="B48" s="52">
        <v>45501</v>
      </c>
      <c r="C48" s="53" cm="1">
        <f t="array" ref="C48">$D$18/92</f>
        <v>0</v>
      </c>
      <c r="D48" s="54"/>
      <c r="E48" t="str" s="55" cm="1">
        <f t="array" ref="E48">IF(D48="","",D48-C48)</f>
      </c>
      <c r="F48" s="98"/>
      <c r="G48" t="s" s="71">
        <v>26</v>
      </c>
      <c r="H48" s="72"/>
      <c r="I48" s="62"/>
      <c r="J48" s="63" cm="1">
        <f t="array" ref="J48">IF(J46="","",J46-J47)</f>
        <v>0</v>
      </c>
      <c r="K48" s="64"/>
      <c r="L48" s="8"/>
      <c r="M48" s="8"/>
      <c r="N48" s="8"/>
      <c r="O48" s="8"/>
      <c r="P48" s="9"/>
    </row>
    <row r="49" ht="18.6" customHeight="1">
      <c r="A49" s="49"/>
      <c r="B49" s="52">
        <v>45502</v>
      </c>
      <c r="C49" s="53" cm="1">
        <f t="array" ref="C49">$D$18/92</f>
        <v>0</v>
      </c>
      <c r="D49" s="54"/>
      <c r="E49" t="str" s="55" cm="1">
        <f t="array" ref="E49">IF(D49="","",D49-C49)</f>
      </c>
      <c r="F49" s="22"/>
      <c r="G49" s="77"/>
      <c r="H49" s="77"/>
      <c r="I49" s="77"/>
      <c r="J49" s="78"/>
      <c r="K49" s="8"/>
      <c r="L49" s="8"/>
      <c r="M49" s="8"/>
      <c r="N49" s="8"/>
      <c r="O49" s="8"/>
      <c r="P49" s="9"/>
    </row>
    <row r="50" ht="18.6" customHeight="1">
      <c r="A50" s="49"/>
      <c r="B50" s="52">
        <v>45503</v>
      </c>
      <c r="C50" s="53" cm="1">
        <f t="array" ref="C50">$D$18/92</f>
        <v>0</v>
      </c>
      <c r="D50" s="54"/>
      <c r="E50" t="str" s="55" cm="1">
        <f t="array" ref="E50">IF(D50="","",D50-C50)</f>
      </c>
      <c r="F50" s="22"/>
      <c r="G50" s="57"/>
      <c r="H50" s="57"/>
      <c r="I50" s="57"/>
      <c r="J50" s="58"/>
      <c r="K50" s="8"/>
      <c r="L50" s="8"/>
      <c r="M50" s="8"/>
      <c r="N50" s="8"/>
      <c r="O50" s="8"/>
      <c r="P50" s="9"/>
    </row>
    <row r="51" ht="18.6" customHeight="1">
      <c r="A51" s="49"/>
      <c r="B51" s="52">
        <v>45504</v>
      </c>
      <c r="C51" s="53" cm="1">
        <f t="array" ref="C51">$D$18/92</f>
        <v>0</v>
      </c>
      <c r="D51" s="54"/>
      <c r="E51" t="str" s="55" cm="1">
        <f t="array" ref="E51">IF(D51="","",D51-C51)</f>
      </c>
      <c r="F51" s="22"/>
      <c r="G51" s="57"/>
      <c r="H51" s="57"/>
      <c r="I51" s="57"/>
      <c r="J51" s="58"/>
      <c r="K51" s="8"/>
      <c r="L51" s="8"/>
      <c r="M51" s="8"/>
      <c r="N51" s="8"/>
      <c r="O51" s="8"/>
      <c r="P51" s="9"/>
    </row>
    <row r="52" ht="18.6" customHeight="1">
      <c r="A52" s="5"/>
      <c r="B52" s="66"/>
      <c r="C52" s="77"/>
      <c r="D52" s="67"/>
      <c r="E52" s="67"/>
      <c r="F52" s="13"/>
      <c r="G52" s="8"/>
      <c r="H52" s="8"/>
      <c r="I52" s="8"/>
      <c r="J52" s="8"/>
      <c r="K52" s="8"/>
      <c r="L52" s="8"/>
      <c r="M52" s="8"/>
      <c r="N52" s="8"/>
      <c r="O52" s="8"/>
      <c r="P52" s="9"/>
    </row>
    <row r="53" ht="18.6" customHeight="1">
      <c r="A53" s="5"/>
      <c r="B53" t="s" s="70">
        <v>29</v>
      </c>
      <c r="C53" s="8"/>
      <c r="D53" s="8"/>
      <c r="E53" s="8"/>
      <c r="F53" s="8"/>
      <c r="G53" s="59"/>
      <c r="H53" s="59"/>
      <c r="I53" s="59"/>
      <c r="J53" s="59"/>
      <c r="K53" s="8"/>
      <c r="L53" s="8"/>
      <c r="M53" s="8"/>
      <c r="N53" s="8"/>
      <c r="O53" s="8"/>
      <c r="P53" s="9"/>
    </row>
    <row r="54" ht="18.6" customHeight="1">
      <c r="A54" s="5"/>
      <c r="B54" s="8"/>
      <c r="C54" s="74"/>
      <c r="D54" s="75"/>
      <c r="E54" s="75"/>
      <c r="F54" s="100"/>
      <c r="G54" t="s" s="71">
        <v>37</v>
      </c>
      <c r="H54" s="72"/>
      <c r="I54" s="62"/>
      <c r="J54" s="63" cm="1">
        <f t="array" ref="J54">SUM(D21:D51)</f>
        <v>0</v>
      </c>
      <c r="K54" s="101"/>
      <c r="L54" s="75"/>
      <c r="M54" s="8"/>
      <c r="N54" s="8"/>
      <c r="O54" s="8"/>
      <c r="P54" s="9"/>
    </row>
    <row r="55" ht="18.6" customHeight="1">
      <c r="A55" s="5"/>
      <c r="B55" s="8"/>
      <c r="C55" s="8"/>
      <c r="D55" s="76"/>
      <c r="E55" s="76"/>
      <c r="F55" s="102"/>
      <c r="G55" t="s" s="71">
        <v>38</v>
      </c>
      <c r="H55" s="72"/>
      <c r="I55" s="62"/>
      <c r="J55" s="63" cm="1">
        <f t="array" ref="J55">SUM(C21:C51)</f>
        <v>0</v>
      </c>
      <c r="K55" s="101"/>
      <c r="L55" s="75"/>
      <c r="M55" s="8"/>
      <c r="N55" s="8"/>
      <c r="O55" s="8"/>
      <c r="P55" s="9"/>
    </row>
    <row r="56" ht="20.1" customHeight="1">
      <c r="A56" s="5"/>
      <c r="B56" s="79"/>
      <c r="C56" s="79"/>
      <c r="D56" s="79"/>
      <c r="E56" s="79"/>
      <c r="F56" s="103"/>
      <c r="G56" t="s" s="104">
        <v>26</v>
      </c>
      <c r="H56" s="105"/>
      <c r="I56" s="106"/>
      <c r="J56" s="107" cm="1">
        <f t="array" ref="J56">IF(J54="","",J54-J55)</f>
        <v>0</v>
      </c>
      <c r="K56" s="108"/>
      <c r="L56" s="80"/>
      <c r="M56" s="8"/>
      <c r="N56" s="8"/>
      <c r="O56" s="8"/>
      <c r="P56" s="9"/>
    </row>
    <row r="57" ht="20.1" customHeight="1">
      <c r="A57" s="5"/>
      <c r="B57" s="8"/>
      <c r="C57" s="8"/>
      <c r="D57" s="8"/>
      <c r="E57" s="8"/>
      <c r="F57" s="8"/>
      <c r="G57" s="66"/>
      <c r="H57" s="66"/>
      <c r="I57" s="66"/>
      <c r="J57" s="66"/>
      <c r="K57" s="75"/>
      <c r="L57" s="75"/>
      <c r="M57" s="8"/>
      <c r="N57" s="8"/>
      <c r="O57" s="8"/>
      <c r="P57" s="9"/>
    </row>
    <row r="58" ht="20.1" customHeight="1">
      <c r="A58" s="5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9"/>
    </row>
    <row r="59" ht="20.1" customHeight="1">
      <c r="A59" s="5"/>
      <c r="B59" s="81"/>
      <c r="C59" s="81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9"/>
    </row>
    <row r="60" ht="20.1" customHeight="1">
      <c r="A60" s="5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9"/>
    </row>
    <row r="61" ht="20.1" customHeight="1">
      <c r="A61" s="5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9"/>
    </row>
    <row r="62" ht="20.1" customHeight="1">
      <c r="A62" s="5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9"/>
    </row>
    <row r="63" ht="20.1" customHeight="1">
      <c r="A63" s="5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9"/>
    </row>
    <row r="64" ht="20.1" customHeight="1">
      <c r="A64" s="5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9"/>
    </row>
    <row r="65" ht="20.1" customHeight="1">
      <c r="A65" s="5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9"/>
    </row>
    <row r="66" ht="20.1" customHeight="1">
      <c r="A66" s="5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9"/>
    </row>
    <row r="67" ht="20.1" customHeight="1">
      <c r="A67" s="5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9"/>
    </row>
    <row r="68" ht="20.1" customHeight="1">
      <c r="A68" s="82"/>
      <c r="B68" s="83"/>
      <c r="C68" s="83"/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4"/>
    </row>
  </sheetData>
  <mergeCells count="6">
    <mergeCell ref="B2:J2"/>
    <mergeCell ref="I13:J13"/>
    <mergeCell ref="B15:C16"/>
    <mergeCell ref="D15:J16"/>
    <mergeCell ref="B18:C18"/>
    <mergeCell ref="I18:J18"/>
  </mergeCells>
  <conditionalFormatting sqref="E21:E51 J34 J48:J51 J56">
    <cfRule type="cellIs" dxfId="2" priority="1" operator="lessThan" stopIfTrue="1">
      <formula>0</formula>
    </cfRule>
    <cfRule type="cellIs" dxfId="3" priority="2" operator="greaterThan" stopIfTrue="1">
      <formula>-0.001</formula>
    </cfRule>
  </conditionalFormatting>
  <pageMargins left="0" right="0" top="0.5" bottom="0.2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152"/>
  <sheetViews>
    <sheetView workbookViewId="0" showGridLines="0" defaultGridColor="1"/>
  </sheetViews>
  <sheetFormatPr defaultColWidth="8.83333" defaultRowHeight="14.45" customHeight="1" outlineLevelRow="0" outlineLevelCol="0"/>
  <cols>
    <col min="1" max="1" width="4.35156" style="109" customWidth="1"/>
    <col min="2" max="2" width="10.3516" style="109" customWidth="1"/>
    <col min="3" max="3" width="12.5" style="109" customWidth="1"/>
    <col min="4" max="4" width="15.8516" style="109" customWidth="1"/>
    <col min="5" max="5" width="17.1719" style="109" customWidth="1"/>
    <col min="6" max="6" width="13.1719" style="109" customWidth="1"/>
    <col min="7" max="7" width="4.5" style="109" customWidth="1"/>
    <col min="8" max="8" width="15.8516" style="109" customWidth="1"/>
    <col min="9" max="9" width="28.3516" style="109" customWidth="1"/>
    <col min="10" max="10" width="15.8516" style="109" customWidth="1"/>
    <col min="11" max="16" width="8.85156" style="109" customWidth="1"/>
    <col min="17" max="16384" width="8.85156" style="109" customWidth="1"/>
  </cols>
  <sheetData>
    <row r="1" ht="14.4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4"/>
    </row>
    <row r="2" ht="30.95" customHeight="1">
      <c r="A2" s="5"/>
      <c r="B2" t="s" s="6">
        <v>0</v>
      </c>
      <c r="C2" s="7"/>
      <c r="D2" s="7"/>
      <c r="E2" s="7"/>
      <c r="F2" s="7"/>
      <c r="G2" s="7"/>
      <c r="H2" s="7"/>
      <c r="I2" s="7"/>
      <c r="J2" s="7"/>
      <c r="K2" s="8"/>
      <c r="L2" s="8"/>
      <c r="M2" s="8"/>
      <c r="N2" s="8"/>
      <c r="O2" s="8"/>
      <c r="P2" s="9"/>
    </row>
    <row r="3" ht="14.45" customHeight="1">
      <c r="A3" s="5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9"/>
    </row>
    <row r="4" ht="18.6" customHeight="1">
      <c r="A4" s="5"/>
      <c r="B4" t="s" s="10">
        <v>1</v>
      </c>
      <c r="C4" s="11"/>
      <c r="D4" t="s" s="12">
        <v>2</v>
      </c>
      <c r="E4" s="13"/>
      <c r="F4" s="13"/>
      <c r="G4" s="13"/>
      <c r="H4" s="13"/>
      <c r="I4" s="13"/>
      <c r="J4" s="13"/>
      <c r="K4" s="8"/>
      <c r="L4" s="8"/>
      <c r="M4" s="8"/>
      <c r="N4" s="8"/>
      <c r="O4" s="8"/>
      <c r="P4" s="14"/>
    </row>
    <row r="5" ht="18.6" customHeight="1">
      <c r="A5" s="5"/>
      <c r="B5" s="15"/>
      <c r="C5" s="11"/>
      <c r="D5" t="s" s="16">
        <v>3</v>
      </c>
      <c r="E5" s="13"/>
      <c r="F5" s="13"/>
      <c r="G5" s="13"/>
      <c r="H5" t="s" s="12">
        <v>4</v>
      </c>
      <c r="I5" s="13"/>
      <c r="J5" s="13"/>
      <c r="K5" s="8"/>
      <c r="L5" s="8"/>
      <c r="M5" s="8"/>
      <c r="N5" s="8"/>
      <c r="O5" s="8"/>
      <c r="P5" s="14"/>
    </row>
    <row r="6" ht="18.6" customHeight="1">
      <c r="A6" s="5"/>
      <c r="B6" s="15"/>
      <c r="C6" s="11"/>
      <c r="D6" t="s" s="16">
        <v>5</v>
      </c>
      <c r="E6" s="13"/>
      <c r="F6" s="13"/>
      <c r="G6" s="13"/>
      <c r="H6" t="s" s="16">
        <v>6</v>
      </c>
      <c r="I6" s="13"/>
      <c r="J6" s="13"/>
      <c r="K6" s="8"/>
      <c r="L6" s="8"/>
      <c r="M6" s="8"/>
      <c r="N6" s="8"/>
      <c r="O6" s="8"/>
      <c r="P6" s="14"/>
    </row>
    <row r="7" ht="18.6" customHeight="1">
      <c r="A7" s="5"/>
      <c r="B7" s="15"/>
      <c r="C7" s="11"/>
      <c r="D7" t="s" s="16">
        <v>7</v>
      </c>
      <c r="E7" s="13"/>
      <c r="F7" s="13"/>
      <c r="G7" s="16"/>
      <c r="H7" t="s" s="16">
        <v>8</v>
      </c>
      <c r="I7" s="13"/>
      <c r="J7" s="13"/>
      <c r="K7" s="8"/>
      <c r="L7" s="8"/>
      <c r="M7" s="8"/>
      <c r="N7" s="8"/>
      <c r="O7" s="8"/>
      <c r="P7" s="14"/>
    </row>
    <row r="8" ht="18.6" customHeight="1">
      <c r="A8" s="5"/>
      <c r="B8" s="15"/>
      <c r="C8" s="11"/>
      <c r="D8" t="s" s="16">
        <v>9</v>
      </c>
      <c r="E8" s="13"/>
      <c r="F8" s="13"/>
      <c r="G8" s="16"/>
      <c r="H8" t="s" s="16">
        <v>10</v>
      </c>
      <c r="I8" s="13"/>
      <c r="J8" s="13"/>
      <c r="K8" s="8"/>
      <c r="L8" s="8"/>
      <c r="M8" s="8"/>
      <c r="N8" s="8"/>
      <c r="O8" s="8"/>
      <c r="P8" s="14"/>
    </row>
    <row r="9" ht="18.6" customHeight="1">
      <c r="A9" s="5"/>
      <c r="B9" s="17"/>
      <c r="C9" s="13"/>
      <c r="D9" t="s" s="12">
        <v>11</v>
      </c>
      <c r="E9" s="13"/>
      <c r="F9" s="13"/>
      <c r="G9" s="16"/>
      <c r="H9" s="13"/>
      <c r="I9" s="13"/>
      <c r="J9" s="13"/>
      <c r="K9" s="8"/>
      <c r="L9" s="8"/>
      <c r="M9" s="8"/>
      <c r="N9" s="8"/>
      <c r="O9" s="8"/>
      <c r="P9" s="14"/>
    </row>
    <row r="10" ht="18.6" customHeight="1">
      <c r="A10" s="5"/>
      <c r="B10" s="17"/>
      <c r="C10" s="13"/>
      <c r="D10" t="s" s="12">
        <v>12</v>
      </c>
      <c r="E10" s="13"/>
      <c r="F10" s="13"/>
      <c r="G10" s="13"/>
      <c r="H10" s="13"/>
      <c r="I10" s="13"/>
      <c r="J10" s="13"/>
      <c r="K10" s="8"/>
      <c r="L10" s="8"/>
      <c r="M10" s="8"/>
      <c r="N10" s="8"/>
      <c r="O10" s="8"/>
      <c r="P10" s="14"/>
    </row>
    <row r="11" ht="9.6" customHeight="1">
      <c r="A11" s="5"/>
      <c r="B11" s="17"/>
      <c r="C11" s="13"/>
      <c r="D11" s="13"/>
      <c r="E11" s="13"/>
      <c r="F11" s="13"/>
      <c r="G11" s="13"/>
      <c r="H11" s="13"/>
      <c r="I11" s="13"/>
      <c r="J11" s="13"/>
      <c r="K11" s="8"/>
      <c r="L11" s="8"/>
      <c r="M11" s="8"/>
      <c r="N11" s="8"/>
      <c r="O11" s="8"/>
      <c r="P11" s="14"/>
    </row>
    <row r="12" ht="18.95" customHeight="1">
      <c r="A12" s="5"/>
      <c r="B12" s="17"/>
      <c r="C12" s="13"/>
      <c r="D12" t="s" s="18">
        <v>13</v>
      </c>
      <c r="E12" t="s" s="18">
        <v>14</v>
      </c>
      <c r="F12" s="13"/>
      <c r="G12" s="13"/>
      <c r="H12" s="13"/>
      <c r="I12" s="19"/>
      <c r="J12" s="19"/>
      <c r="K12" s="8"/>
      <c r="L12" s="8"/>
      <c r="M12" s="8"/>
      <c r="N12" s="8"/>
      <c r="O12" s="8"/>
      <c r="P12" s="9"/>
    </row>
    <row r="13" ht="18.95" customHeight="1">
      <c r="A13" s="5"/>
      <c r="B13" t="s" s="10">
        <v>15</v>
      </c>
      <c r="C13" s="20"/>
      <c r="D13" s="86" cm="1">
        <f t="array" ref="D13">'June 2025'!D13</f>
        <v>0</v>
      </c>
      <c r="E13" s="86" cm="1">
        <f t="array" ref="E13">'June 2025'!E13</f>
        <v>0</v>
      </c>
      <c r="F13" s="22"/>
      <c r="G13" t="s" s="16">
        <v>32</v>
      </c>
      <c r="H13" s="23"/>
      <c r="I13" s="87" cm="1">
        <f t="array" ref="I13">'June 2025'!I13:J13</f>
      </c>
      <c r="J13" s="88"/>
      <c r="K13" s="26"/>
      <c r="L13" s="8"/>
      <c r="M13" s="8"/>
      <c r="N13" s="8"/>
      <c r="O13" s="8"/>
      <c r="P13" s="9"/>
    </row>
    <row r="14" ht="9.6" customHeight="1">
      <c r="A14" s="5"/>
      <c r="B14" s="15"/>
      <c r="C14" s="11"/>
      <c r="D14" s="27"/>
      <c r="E14" s="27"/>
      <c r="F14" s="28"/>
      <c r="G14" s="28"/>
      <c r="H14" s="28"/>
      <c r="I14" s="29"/>
      <c r="J14" s="29"/>
      <c r="K14" s="8"/>
      <c r="L14" s="8"/>
      <c r="M14" s="8"/>
      <c r="N14" s="8"/>
      <c r="O14" s="8"/>
      <c r="P14" s="9"/>
    </row>
    <row r="15" ht="14.45" customHeight="1">
      <c r="A15" s="5"/>
      <c r="B15" t="s" s="30">
        <v>17</v>
      </c>
      <c r="C15" s="31"/>
      <c r="D15" s="89" cm="1">
        <f t="array" ref="D15">'June 2025'!D15:J16</f>
      </c>
      <c r="E15" s="90"/>
      <c r="F15" s="90"/>
      <c r="G15" s="90"/>
      <c r="H15" s="90"/>
      <c r="I15" s="90"/>
      <c r="J15" s="91"/>
      <c r="K15" s="26"/>
      <c r="L15" s="8"/>
      <c r="M15" s="8"/>
      <c r="N15" s="8"/>
      <c r="O15" s="8"/>
      <c r="P15" s="9"/>
    </row>
    <row r="16" ht="24.6" customHeight="1">
      <c r="A16" s="35"/>
      <c r="B16" s="36"/>
      <c r="C16" s="31"/>
      <c r="D16" s="92"/>
      <c r="E16" s="93"/>
      <c r="F16" s="93"/>
      <c r="G16" s="93"/>
      <c r="H16" s="93"/>
      <c r="I16" s="93"/>
      <c r="J16" s="94"/>
      <c r="K16" s="26"/>
      <c r="L16" s="8"/>
      <c r="M16" s="8"/>
      <c r="N16" s="8"/>
      <c r="O16" s="8"/>
      <c r="P16" s="9"/>
    </row>
    <row r="17" ht="12.95" customHeight="1">
      <c r="A17" s="5"/>
      <c r="B17" s="17"/>
      <c r="C17" s="13"/>
      <c r="D17" s="40"/>
      <c r="E17" s="41"/>
      <c r="F17" s="41"/>
      <c r="G17" s="41"/>
      <c r="H17" s="41"/>
      <c r="I17" s="40"/>
      <c r="J17" s="40"/>
      <c r="K17" s="8"/>
      <c r="L17" s="8"/>
      <c r="M17" s="8"/>
      <c r="N17" s="8"/>
      <c r="O17" s="8"/>
      <c r="P17" s="9"/>
    </row>
    <row r="18" ht="46.5" customHeight="1">
      <c r="A18" s="35"/>
      <c r="B18" t="s" s="30">
        <v>18</v>
      </c>
      <c r="C18" s="31"/>
      <c r="D18" s="95" cm="1">
        <f t="array" ref="D18">'June 2025'!D18</f>
        <v>0</v>
      </c>
      <c r="E18" s="26"/>
      <c r="F18" s="8"/>
      <c r="G18" s="8"/>
      <c r="H18" t="s" s="43">
        <v>19</v>
      </c>
      <c r="I18" t="str" s="44" cm="1">
        <f t="array" ref="I18">IF(D18&gt;24999.99,"Platinum",IF(D18&gt;14999.99,"Gold",IF(D18&gt;7499.99,"Silver","")))</f>
      </c>
      <c r="J18" s="45"/>
      <c r="K18" s="26"/>
      <c r="L18" s="8"/>
      <c r="M18" s="8"/>
      <c r="N18" s="8"/>
      <c r="O18" s="8"/>
      <c r="P18" s="9"/>
    </row>
    <row r="19" ht="11.45" customHeight="1">
      <c r="A19" s="46"/>
      <c r="B19" s="47"/>
      <c r="C19" s="47"/>
      <c r="D19" s="48"/>
      <c r="E19" s="47"/>
      <c r="F19" s="36"/>
      <c r="G19" s="36"/>
      <c r="H19" s="36"/>
      <c r="I19" s="41"/>
      <c r="J19" s="41"/>
      <c r="K19" s="8"/>
      <c r="L19" s="8"/>
      <c r="M19" s="8"/>
      <c r="N19" s="8"/>
      <c r="O19" s="8"/>
      <c r="P19" s="9"/>
    </row>
    <row r="20" ht="36.95" customHeight="1">
      <c r="A20" s="49"/>
      <c r="B20" t="s" s="50">
        <v>20</v>
      </c>
      <c r="C20" t="s" s="50">
        <v>21</v>
      </c>
      <c r="D20" t="s" s="50">
        <v>22</v>
      </c>
      <c r="E20" t="s" s="50">
        <v>23</v>
      </c>
      <c r="F20" s="22"/>
      <c r="G20" s="51"/>
      <c r="H20" s="51"/>
      <c r="I20" s="13"/>
      <c r="J20" s="13"/>
      <c r="K20" s="8"/>
      <c r="L20" s="8"/>
      <c r="M20" s="8"/>
      <c r="N20" s="8"/>
      <c r="O20" s="8"/>
      <c r="P20" s="9"/>
    </row>
    <row r="21" ht="18.6" customHeight="1">
      <c r="A21" s="49"/>
      <c r="B21" s="52">
        <v>45505</v>
      </c>
      <c r="C21" s="53" cm="1">
        <f t="array" ref="C21">$D$18/92</f>
        <v>0</v>
      </c>
      <c r="D21" s="110"/>
      <c r="E21" t="str" s="55" cm="1">
        <f t="array" ref="E21">IF(D21="","",D21-C21)</f>
      </c>
      <c r="F21" s="22"/>
      <c r="G21" s="56"/>
      <c r="H21" s="8"/>
      <c r="I21" s="8"/>
      <c r="J21" s="8"/>
      <c r="K21" s="8"/>
      <c r="L21" s="8"/>
      <c r="M21" s="8"/>
      <c r="N21" s="8"/>
      <c r="O21" s="8"/>
      <c r="P21" s="9"/>
    </row>
    <row r="22" ht="18.6" customHeight="1">
      <c r="A22" s="49"/>
      <c r="B22" s="52">
        <v>45506</v>
      </c>
      <c r="C22" s="53" cm="1">
        <f t="array" ref="C22">$D$18/92</f>
        <v>0</v>
      </c>
      <c r="D22" s="110"/>
      <c r="E22" t="str" s="55" cm="1">
        <f t="array" ref="E22">IF(D22="","",D22-C22)</f>
      </c>
      <c r="F22" s="22"/>
      <c r="G22" s="56"/>
      <c r="H22" s="8"/>
      <c r="I22" s="8"/>
      <c r="J22" s="8"/>
      <c r="K22" s="8"/>
      <c r="L22" s="8"/>
      <c r="M22" s="8"/>
      <c r="N22" s="8"/>
      <c r="O22" s="8"/>
      <c r="P22" s="9"/>
    </row>
    <row r="23" ht="18.6" customHeight="1">
      <c r="A23" s="49"/>
      <c r="B23" s="52">
        <v>45507</v>
      </c>
      <c r="C23" s="53" cm="1">
        <f t="array" ref="C23">$D$18/92</f>
        <v>0</v>
      </c>
      <c r="D23" s="110"/>
      <c r="E23" t="str" s="55" cm="1">
        <f t="array" ref="E23">IF(D23="","",D23-C23)</f>
      </c>
      <c r="F23" s="22"/>
      <c r="G23" s="56"/>
      <c r="H23" s="8"/>
      <c r="I23" s="8"/>
      <c r="J23" s="8"/>
      <c r="K23" s="8"/>
      <c r="L23" s="8"/>
      <c r="M23" s="8"/>
      <c r="N23" s="8"/>
      <c r="O23" s="8"/>
      <c r="P23" s="9"/>
    </row>
    <row r="24" ht="18.6" customHeight="1">
      <c r="A24" s="49"/>
      <c r="B24" s="52">
        <v>45508</v>
      </c>
      <c r="C24" s="53" cm="1">
        <f t="array" ref="C24">$D$18/92</f>
        <v>0</v>
      </c>
      <c r="D24" s="110"/>
      <c r="E24" t="str" s="55" cm="1">
        <f t="array" ref="E24">IF(D24="","",D24-C24)</f>
      </c>
      <c r="F24" s="22"/>
      <c r="G24" s="8"/>
      <c r="H24" s="8"/>
      <c r="I24" s="8"/>
      <c r="J24" s="8"/>
      <c r="K24" s="8"/>
      <c r="L24" s="8"/>
      <c r="M24" s="8"/>
      <c r="N24" s="8"/>
      <c r="O24" s="8"/>
      <c r="P24" s="9"/>
    </row>
    <row r="25" ht="18.6" customHeight="1">
      <c r="A25" s="49"/>
      <c r="B25" s="52">
        <v>45509</v>
      </c>
      <c r="C25" s="53" cm="1">
        <f t="array" ref="C25">$D$18/92</f>
        <v>0</v>
      </c>
      <c r="D25" s="110"/>
      <c r="E25" t="str" s="55" cm="1">
        <f t="array" ref="E25">IF(D25="","",D25-C25)</f>
      </c>
      <c r="F25" s="22"/>
      <c r="G25" s="8"/>
      <c r="H25" s="8"/>
      <c r="I25" s="8"/>
      <c r="J25" s="8"/>
      <c r="K25" s="8"/>
      <c r="L25" s="8"/>
      <c r="M25" s="8"/>
      <c r="N25" s="8"/>
      <c r="O25" s="8"/>
      <c r="P25" s="9"/>
    </row>
    <row r="26" ht="18.6" customHeight="1">
      <c r="A26" s="49"/>
      <c r="B26" s="52">
        <v>45510</v>
      </c>
      <c r="C26" s="53" cm="1">
        <f t="array" ref="C26">$D$18/92</f>
        <v>0</v>
      </c>
      <c r="D26" s="110"/>
      <c r="E26" t="str" s="55" cm="1">
        <f t="array" ref="E26">IF(D26="","",D26-C26)</f>
      </c>
      <c r="F26" s="22"/>
      <c r="G26" s="8"/>
      <c r="H26" s="8"/>
      <c r="I26" s="8"/>
      <c r="J26" s="8"/>
      <c r="K26" s="8"/>
      <c r="L26" s="8"/>
      <c r="M26" s="8"/>
      <c r="N26" s="8"/>
      <c r="O26" s="8"/>
      <c r="P26" s="9"/>
    </row>
    <row r="27" ht="18.6" customHeight="1">
      <c r="A27" s="49"/>
      <c r="B27" s="52">
        <v>45511</v>
      </c>
      <c r="C27" s="53" cm="1">
        <f t="array" ref="C27">$D$18/92</f>
        <v>0</v>
      </c>
      <c r="D27" s="110"/>
      <c r="E27" t="str" s="55" cm="1">
        <f t="array" ref="E27">IF(D27="","",D27-C27)</f>
      </c>
      <c r="F27" s="22"/>
      <c r="G27" s="57"/>
      <c r="H27" s="8"/>
      <c r="I27" s="57"/>
      <c r="J27" s="58"/>
      <c r="K27" s="8"/>
      <c r="L27" s="8"/>
      <c r="M27" s="8"/>
      <c r="N27" s="8"/>
      <c r="O27" s="8"/>
      <c r="P27" s="9"/>
    </row>
    <row r="28" ht="18.6" customHeight="1">
      <c r="A28" s="49"/>
      <c r="B28" s="52">
        <v>45512</v>
      </c>
      <c r="C28" s="53" cm="1">
        <f t="array" ref="C28">$D$18/92</f>
        <v>0</v>
      </c>
      <c r="D28" s="110"/>
      <c r="E28" t="str" s="55" cm="1">
        <f t="array" ref="E28">IF(D28="","",D28-C28)</f>
      </c>
      <c r="F28" s="22"/>
      <c r="G28" s="96"/>
      <c r="H28" s="59"/>
      <c r="I28" s="96"/>
      <c r="J28" s="97"/>
      <c r="K28" s="8"/>
      <c r="L28" s="8"/>
      <c r="M28" s="8"/>
      <c r="N28" s="8"/>
      <c r="O28" s="8"/>
      <c r="P28" s="9"/>
    </row>
    <row r="29" ht="18.6" customHeight="1">
      <c r="A29" s="49"/>
      <c r="B29" s="52">
        <v>45513</v>
      </c>
      <c r="C29" s="53" cm="1">
        <f t="array" ref="C29">$D$18/92</f>
        <v>0</v>
      </c>
      <c r="D29" s="110"/>
      <c r="E29" t="str" s="55" cm="1">
        <f t="array" ref="E29">IF(D29="","",D29-C29)</f>
      </c>
      <c r="F29" s="98"/>
      <c r="G29" t="s" s="61">
        <v>39</v>
      </c>
      <c r="H29" s="62"/>
      <c r="I29" s="111"/>
      <c r="J29" s="63" cm="1">
        <f t="array" ref="J29">SUM(D21:D30)+SUM('July 2025'!D48:D51)</f>
        <v>0</v>
      </c>
      <c r="K29" s="64"/>
      <c r="L29" s="8"/>
      <c r="M29" s="8"/>
      <c r="N29" s="8"/>
      <c r="O29" s="8"/>
      <c r="P29" s="9"/>
    </row>
    <row r="30" ht="18.6" customHeight="1">
      <c r="A30" s="49"/>
      <c r="B30" s="52">
        <v>45514</v>
      </c>
      <c r="C30" s="53" cm="1">
        <f t="array" ref="C30">$D$18/92</f>
        <v>0</v>
      </c>
      <c r="D30" s="110"/>
      <c r="E30" t="str" s="55" cm="1">
        <f t="array" ref="E30">IF(D30="","",D30-C30)</f>
      </c>
      <c r="F30" s="98"/>
      <c r="G30" t="s" s="61">
        <v>40</v>
      </c>
      <c r="H30" s="62"/>
      <c r="I30" s="111"/>
      <c r="J30" s="63" cm="1">
        <f t="array" ref="J30">SUM(C21:C30)+SUM('July 2025'!C48:C51)</f>
        <v>0</v>
      </c>
      <c r="K30" s="64"/>
      <c r="L30" s="8"/>
      <c r="M30" s="8"/>
      <c r="N30" s="8"/>
      <c r="O30" s="8"/>
      <c r="P30" s="9"/>
    </row>
    <row r="31" ht="18.6" customHeight="1">
      <c r="A31" s="49"/>
      <c r="B31" s="52">
        <v>45515</v>
      </c>
      <c r="C31" s="53" cm="1">
        <f t="array" ref="C31">$D$18/92</f>
        <v>0</v>
      </c>
      <c r="D31" s="110"/>
      <c r="E31" t="str" s="55" cm="1">
        <f t="array" ref="E31">IF(D31="","",D31-C31)</f>
      </c>
      <c r="F31" s="98"/>
      <c r="G31" t="s" s="112">
        <v>26</v>
      </c>
      <c r="H31" s="113"/>
      <c r="I31" s="114"/>
      <c r="J31" s="63" cm="1">
        <f t="array" ref="J31">IF(J29="","",J29-J30)</f>
        <v>0</v>
      </c>
      <c r="K31" s="64"/>
      <c r="L31" s="8"/>
      <c r="M31" s="8"/>
      <c r="N31" s="8"/>
      <c r="O31" s="8"/>
      <c r="P31" s="9"/>
    </row>
    <row r="32" ht="18.6" customHeight="1">
      <c r="A32" s="49"/>
      <c r="B32" s="52">
        <v>45516</v>
      </c>
      <c r="C32" s="53" cm="1">
        <f t="array" ref="C32">$D$18/92</f>
        <v>0</v>
      </c>
      <c r="D32" s="110"/>
      <c r="E32" t="str" s="55" cm="1">
        <f t="array" ref="E32">IF(D32="","",D32-C32)</f>
      </c>
      <c r="F32" s="22"/>
      <c r="G32" s="66"/>
      <c r="H32" s="66"/>
      <c r="I32" s="66"/>
      <c r="J32" s="66"/>
      <c r="K32" s="8"/>
      <c r="L32" s="8"/>
      <c r="M32" s="8"/>
      <c r="N32" s="8"/>
      <c r="O32" s="8"/>
      <c r="P32" s="9"/>
    </row>
    <row r="33" ht="18.6" customHeight="1">
      <c r="A33" s="49"/>
      <c r="B33" s="52">
        <v>45517</v>
      </c>
      <c r="C33" s="53" cm="1">
        <f t="array" ref="C33">$D$18/92</f>
        <v>0</v>
      </c>
      <c r="D33" s="110"/>
      <c r="E33" t="str" s="55" cm="1">
        <f t="array" ref="E33">IF(D33="","",D33-C33)</f>
      </c>
      <c r="F33" s="22"/>
      <c r="G33" s="8"/>
      <c r="H33" s="8"/>
      <c r="I33" s="8"/>
      <c r="J33" s="8"/>
      <c r="K33" s="8"/>
      <c r="L33" s="8"/>
      <c r="M33" s="8"/>
      <c r="N33" s="8"/>
      <c r="O33" s="8"/>
      <c r="P33" s="9"/>
    </row>
    <row r="34" ht="18.6" customHeight="1">
      <c r="A34" s="49"/>
      <c r="B34" s="52">
        <v>45518</v>
      </c>
      <c r="C34" s="53" cm="1">
        <f t="array" ref="C34">$D$18/92</f>
        <v>0</v>
      </c>
      <c r="D34" s="110"/>
      <c r="E34" t="str" s="55" cm="1">
        <f t="array" ref="E34">IF(D34="","",D34-C34)</f>
      </c>
      <c r="F34" s="22"/>
      <c r="G34" s="57"/>
      <c r="H34" s="8"/>
      <c r="I34" s="57"/>
      <c r="J34" s="58"/>
      <c r="K34" s="8"/>
      <c r="L34" s="8"/>
      <c r="M34" s="8"/>
      <c r="N34" s="8"/>
      <c r="O34" s="8"/>
      <c r="P34" s="9"/>
    </row>
    <row r="35" ht="18.6" customHeight="1">
      <c r="A35" s="49"/>
      <c r="B35" s="52">
        <v>45519</v>
      </c>
      <c r="C35" s="53" cm="1">
        <f t="array" ref="C35">$D$18/92</f>
        <v>0</v>
      </c>
      <c r="D35" s="110"/>
      <c r="E35" t="str" s="55" cm="1">
        <f t="array" ref="E35">IF(D35="","",D35-C35)</f>
      </c>
      <c r="F35" s="22"/>
      <c r="G35" s="57"/>
      <c r="H35" s="8"/>
      <c r="I35" s="57"/>
      <c r="J35" s="58"/>
      <c r="K35" s="8"/>
      <c r="L35" s="8"/>
      <c r="M35" s="8"/>
      <c r="N35" s="8"/>
      <c r="O35" s="8"/>
      <c r="P35" s="9"/>
    </row>
    <row r="36" ht="18.6" customHeight="1">
      <c r="A36" s="49"/>
      <c r="B36" s="52">
        <v>45520</v>
      </c>
      <c r="C36" s="53" cm="1">
        <f t="array" ref="C36">$D$18/92</f>
        <v>0</v>
      </c>
      <c r="D36" s="110"/>
      <c r="E36" t="str" s="55" cm="1">
        <f t="array" ref="E36">IF(D36="","",D36-C36)</f>
      </c>
      <c r="F36" s="22"/>
      <c r="G36" s="57"/>
      <c r="H36" s="8"/>
      <c r="I36" s="57"/>
      <c r="J36" s="58"/>
      <c r="K36" s="8"/>
      <c r="L36" s="8"/>
      <c r="M36" s="8"/>
      <c r="N36" s="8"/>
      <c r="O36" s="8"/>
      <c r="P36" s="9"/>
    </row>
    <row r="37" ht="18.6" customHeight="1">
      <c r="A37" s="49"/>
      <c r="B37" s="52">
        <v>45521</v>
      </c>
      <c r="C37" s="53" cm="1">
        <f t="array" ref="C37">$D$18/92</f>
        <v>0</v>
      </c>
      <c r="D37" s="110"/>
      <c r="E37" t="str" s="55" cm="1">
        <f t="array" ref="E37">IF(D37="","",D37-C37)</f>
      </c>
      <c r="F37" s="22"/>
      <c r="G37" s="57"/>
      <c r="H37" s="8"/>
      <c r="I37" s="57"/>
      <c r="J37" s="58"/>
      <c r="K37" s="8"/>
      <c r="L37" s="8"/>
      <c r="M37" s="8"/>
      <c r="N37" s="8"/>
      <c r="O37" s="8"/>
      <c r="P37" s="9"/>
    </row>
    <row r="38" ht="18.6" customHeight="1">
      <c r="A38" s="49"/>
      <c r="B38" s="52">
        <v>45522</v>
      </c>
      <c r="C38" s="53" cm="1">
        <f t="array" ref="C38">$D$18/92</f>
        <v>0</v>
      </c>
      <c r="D38" s="110"/>
      <c r="E38" t="str" s="55" cm="1">
        <f t="array" ref="E38">IF(D38="","",D38-C38)</f>
      </c>
      <c r="F38" s="22"/>
      <c r="G38" s="8"/>
      <c r="H38" s="8"/>
      <c r="I38" s="8"/>
      <c r="J38" s="8"/>
      <c r="K38" s="8"/>
      <c r="L38" s="8"/>
      <c r="M38" s="8"/>
      <c r="N38" s="8"/>
      <c r="O38" s="8"/>
      <c r="P38" s="9"/>
    </row>
    <row r="39" ht="18.6" customHeight="1">
      <c r="A39" s="49"/>
      <c r="B39" s="52">
        <v>45523</v>
      </c>
      <c r="C39" s="53" cm="1">
        <f t="array" ref="C39">$D$18/92</f>
        <v>0</v>
      </c>
      <c r="D39" s="110"/>
      <c r="E39" t="str" s="55" cm="1">
        <f t="array" ref="E39">IF(D39="","",D39-C39)</f>
      </c>
      <c r="F39" s="22"/>
      <c r="G39" s="8"/>
      <c r="H39" s="8"/>
      <c r="I39" s="8"/>
      <c r="J39" s="8"/>
      <c r="K39" s="8"/>
      <c r="L39" s="8"/>
      <c r="M39" s="8"/>
      <c r="N39" s="8"/>
      <c r="O39" s="8"/>
      <c r="P39" s="9"/>
    </row>
    <row r="40" ht="18.6" customHeight="1">
      <c r="A40" s="49"/>
      <c r="B40" s="52">
        <v>45524</v>
      </c>
      <c r="C40" s="53" cm="1">
        <f t="array" ref="C40">$D$18/92</f>
        <v>0</v>
      </c>
      <c r="D40" s="110"/>
      <c r="E40" t="str" s="55" cm="1">
        <f t="array" ref="E40">IF(D40="","",D40-C40)</f>
      </c>
      <c r="F40" s="22"/>
      <c r="G40" s="8"/>
      <c r="H40" s="8"/>
      <c r="I40" s="8"/>
      <c r="J40" s="8"/>
      <c r="K40" s="8"/>
      <c r="L40" s="8"/>
      <c r="M40" s="8"/>
      <c r="N40" s="8"/>
      <c r="O40" s="8"/>
      <c r="P40" s="9"/>
    </row>
    <row r="41" ht="18.6" customHeight="1">
      <c r="A41" s="49"/>
      <c r="B41" s="52">
        <v>45525</v>
      </c>
      <c r="C41" s="53" cm="1">
        <f t="array" ref="C41">$D$18/92</f>
        <v>0</v>
      </c>
      <c r="D41" s="110"/>
      <c r="E41" t="str" s="55" cm="1">
        <f t="array" ref="E41">IF(D41="","",D41-C41)</f>
      </c>
      <c r="F41" s="22"/>
      <c r="G41" s="57"/>
      <c r="H41" s="8"/>
      <c r="I41" s="57"/>
      <c r="J41" s="115"/>
      <c r="K41" s="8"/>
      <c r="L41" s="8"/>
      <c r="M41" s="8"/>
      <c r="N41" s="8"/>
      <c r="O41" s="8"/>
      <c r="P41" s="9"/>
    </row>
    <row r="42" ht="18.6" customHeight="1">
      <c r="A42" s="49"/>
      <c r="B42" s="52">
        <v>45526</v>
      </c>
      <c r="C42" s="53" cm="1">
        <f t="array" ref="C42">$D$18/92</f>
        <v>0</v>
      </c>
      <c r="D42" s="110"/>
      <c r="E42" t="str" s="55" cm="1">
        <f t="array" ref="E42">IF(D42="","",D42-C42)</f>
      </c>
      <c r="F42" s="22"/>
      <c r="G42" s="96"/>
      <c r="H42" s="59"/>
      <c r="I42" s="96"/>
      <c r="J42" s="116"/>
      <c r="K42" s="8"/>
      <c r="L42" s="8"/>
      <c r="M42" s="8"/>
      <c r="N42" s="8"/>
      <c r="O42" s="8"/>
      <c r="P42" s="9"/>
    </row>
    <row r="43" ht="18.6" customHeight="1">
      <c r="A43" s="49"/>
      <c r="B43" s="52">
        <v>45527</v>
      </c>
      <c r="C43" s="53" cm="1">
        <f t="array" ref="C43">$D$18/92</f>
        <v>0</v>
      </c>
      <c r="D43" s="110"/>
      <c r="E43" t="str" s="55" cm="1">
        <f t="array" ref="E43">IF(D43="","",D43-C43)</f>
      </c>
      <c r="F43" s="98"/>
      <c r="G43" t="s" s="61">
        <v>41</v>
      </c>
      <c r="H43" s="62"/>
      <c r="I43" s="111"/>
      <c r="J43" s="63" cm="1">
        <f t="array" ref="J43">SUM(D31:D44)</f>
        <v>0</v>
      </c>
      <c r="K43" s="64"/>
      <c r="L43" s="8"/>
      <c r="M43" s="8"/>
      <c r="N43" s="8"/>
      <c r="O43" s="8"/>
      <c r="P43" s="9"/>
    </row>
    <row r="44" ht="18.6" customHeight="1">
      <c r="A44" s="49"/>
      <c r="B44" s="52">
        <v>45528</v>
      </c>
      <c r="C44" s="53" cm="1">
        <f t="array" ref="C44">$D$18/92</f>
        <v>0</v>
      </c>
      <c r="D44" s="110"/>
      <c r="E44" t="str" s="55" cm="1">
        <f t="array" ref="E44">IF(D44="","",D44-C44)</f>
      </c>
      <c r="F44" s="98"/>
      <c r="G44" t="s" s="61">
        <v>42</v>
      </c>
      <c r="H44" s="62"/>
      <c r="I44" s="111"/>
      <c r="J44" s="63" cm="1">
        <f t="array" ref="J44">SUM(C31:C44)</f>
        <v>0</v>
      </c>
      <c r="K44" s="64"/>
      <c r="L44" s="8"/>
      <c r="M44" s="8"/>
      <c r="N44" s="8"/>
      <c r="O44" s="8"/>
      <c r="P44" s="9"/>
    </row>
    <row r="45" ht="18.6" customHeight="1">
      <c r="A45" s="49"/>
      <c r="B45" s="52">
        <v>45529</v>
      </c>
      <c r="C45" s="53" cm="1">
        <f t="array" ref="C45">$D$18/92</f>
        <v>0</v>
      </c>
      <c r="D45" s="110"/>
      <c r="E45" t="str" s="55" cm="1">
        <f t="array" ref="E45">IF(D45="","",D45-C45)</f>
      </c>
      <c r="F45" s="98"/>
      <c r="G45" t="s" s="112">
        <v>26</v>
      </c>
      <c r="H45" s="113"/>
      <c r="I45" s="114"/>
      <c r="J45" s="63" cm="1">
        <f t="array" ref="J45">IF(J43="","",J43-J44)</f>
        <v>0</v>
      </c>
      <c r="K45" s="64"/>
      <c r="L45" s="8"/>
      <c r="M45" s="8"/>
      <c r="N45" s="8"/>
      <c r="O45" s="8"/>
      <c r="P45" s="9"/>
    </row>
    <row r="46" ht="18.6" customHeight="1">
      <c r="A46" s="49"/>
      <c r="B46" s="52">
        <v>45530</v>
      </c>
      <c r="C46" s="53" cm="1">
        <f t="array" ref="C46">$D$18/92</f>
        <v>0</v>
      </c>
      <c r="D46" s="110"/>
      <c r="E46" t="str" s="55" cm="1">
        <f t="array" ref="E46">IF(D46="","",D46-C46)</f>
      </c>
      <c r="F46" s="22"/>
      <c r="G46" s="66"/>
      <c r="H46" s="66"/>
      <c r="I46" s="66"/>
      <c r="J46" s="66"/>
      <c r="K46" s="8"/>
      <c r="L46" s="8"/>
      <c r="M46" s="8"/>
      <c r="N46" s="8"/>
      <c r="O46" s="8"/>
      <c r="P46" s="9"/>
    </row>
    <row r="47" ht="18.6" customHeight="1">
      <c r="A47" s="49"/>
      <c r="B47" s="52">
        <v>45531</v>
      </c>
      <c r="C47" s="53" cm="1">
        <f t="array" ref="C47">$D$18/92</f>
        <v>0</v>
      </c>
      <c r="D47" s="110"/>
      <c r="E47" t="str" s="55" cm="1">
        <f t="array" ref="E47">IF(D47="","",D47-C47)</f>
      </c>
      <c r="F47" s="22"/>
      <c r="G47" s="8"/>
      <c r="H47" s="8"/>
      <c r="I47" s="8"/>
      <c r="J47" s="8"/>
      <c r="K47" s="8"/>
      <c r="L47" s="8"/>
      <c r="M47" s="8"/>
      <c r="N47" s="8"/>
      <c r="O47" s="8"/>
      <c r="P47" s="9"/>
    </row>
    <row r="48" ht="18.6" customHeight="1">
      <c r="A48" s="49"/>
      <c r="B48" s="52">
        <v>45532</v>
      </c>
      <c r="C48" s="53" cm="1">
        <f t="array" ref="C48">$D$18/92</f>
        <v>0</v>
      </c>
      <c r="D48" s="110"/>
      <c r="E48" t="str" s="55" cm="1">
        <f t="array" ref="E48">IF(D48="","",D48-C48)</f>
      </c>
      <c r="F48" s="22"/>
      <c r="G48" s="59"/>
      <c r="H48" s="59"/>
      <c r="I48" s="59"/>
      <c r="J48" s="117"/>
      <c r="K48" s="8"/>
      <c r="L48" s="8"/>
      <c r="M48" s="8"/>
      <c r="N48" s="8"/>
      <c r="O48" s="8"/>
      <c r="P48" s="9"/>
    </row>
    <row r="49" ht="18.6" customHeight="1">
      <c r="A49" s="49"/>
      <c r="B49" s="52">
        <v>45533</v>
      </c>
      <c r="C49" s="53" cm="1">
        <f t="array" ref="C49">$D$18/92</f>
        <v>0</v>
      </c>
      <c r="D49" s="110"/>
      <c r="E49" t="str" s="55" cm="1">
        <f t="array" ref="E49">IF(D49="","",D49-C49)</f>
      </c>
      <c r="F49" s="98"/>
      <c r="G49" t="s" s="61">
        <v>43</v>
      </c>
      <c r="H49" s="62"/>
      <c r="I49" s="111"/>
      <c r="J49" s="63" cm="1">
        <f t="array" ref="J49">SUM(D45:D51)</f>
        <v>0</v>
      </c>
      <c r="K49" s="64"/>
      <c r="L49" s="8"/>
      <c r="M49" s="8"/>
      <c r="N49" s="8"/>
      <c r="O49" s="8"/>
      <c r="P49" s="9"/>
    </row>
    <row r="50" ht="18.6" customHeight="1">
      <c r="A50" s="49"/>
      <c r="B50" s="52">
        <v>45534</v>
      </c>
      <c r="C50" s="53" cm="1">
        <f t="array" ref="C50">$D$18/92</f>
        <v>0</v>
      </c>
      <c r="D50" s="110"/>
      <c r="E50" t="str" s="55" cm="1">
        <f t="array" ref="E50">IF(D50="","",D50-C50)</f>
      </c>
      <c r="F50" s="118"/>
      <c r="G50" t="s" s="61">
        <v>44</v>
      </c>
      <c r="H50" s="62"/>
      <c r="I50" s="111"/>
      <c r="J50" s="63" cm="1">
        <f t="array" ref="J50">SUM(C45:C51)</f>
        <v>0</v>
      </c>
      <c r="K50" s="64"/>
      <c r="L50" s="8"/>
      <c r="M50" s="8"/>
      <c r="N50" s="8"/>
      <c r="O50" s="8"/>
      <c r="P50" s="9"/>
    </row>
    <row r="51" ht="18.6" customHeight="1">
      <c r="A51" s="49"/>
      <c r="B51" s="52">
        <v>45535</v>
      </c>
      <c r="C51" s="53" cm="1">
        <f t="array" ref="C51">$D$18/92</f>
        <v>0</v>
      </c>
      <c r="D51" s="110"/>
      <c r="E51" t="str" s="55" cm="1">
        <f t="array" ref="E51">IF(D51="","",D51-C51)</f>
      </c>
      <c r="F51" s="119"/>
      <c r="G51" t="s" s="112">
        <v>26</v>
      </c>
      <c r="H51" s="113"/>
      <c r="I51" s="114"/>
      <c r="J51" s="63" cm="1">
        <f t="array" ref="J51">IF(J49="","",J49-J50)</f>
        <v>0</v>
      </c>
      <c r="K51" s="101"/>
      <c r="L51" s="75"/>
      <c r="M51" s="8"/>
      <c r="N51" s="8"/>
      <c r="O51" s="8"/>
      <c r="P51" s="9"/>
    </row>
    <row r="52" ht="8.45" customHeight="1">
      <c r="A52" s="5"/>
      <c r="B52" s="66"/>
      <c r="C52" s="66"/>
      <c r="D52" s="120"/>
      <c r="E52" s="120"/>
      <c r="F52" s="76"/>
      <c r="G52" s="121"/>
      <c r="H52" s="122"/>
      <c r="I52" s="123"/>
      <c r="J52" t="s" s="124">
        <v>45</v>
      </c>
      <c r="K52" s="75"/>
      <c r="L52" s="75"/>
      <c r="M52" s="8"/>
      <c r="N52" s="8"/>
      <c r="O52" s="8"/>
      <c r="P52" s="9"/>
    </row>
    <row r="53" ht="20.1" customHeight="1">
      <c r="A53" s="5"/>
      <c r="B53" s="8"/>
      <c r="C53" s="8"/>
      <c r="D53" s="8"/>
      <c r="E53" s="8"/>
      <c r="F53" s="60"/>
      <c r="G53" t="s" s="61">
        <v>46</v>
      </c>
      <c r="H53" s="62"/>
      <c r="I53" s="111"/>
      <c r="J53" s="63" cm="1">
        <f t="array" ref="J53">SUM(D21:D51)</f>
        <v>0</v>
      </c>
      <c r="K53" s="101"/>
      <c r="L53" s="75"/>
      <c r="M53" s="8"/>
      <c r="N53" s="8"/>
      <c r="O53" s="8"/>
      <c r="P53" s="9"/>
    </row>
    <row r="54" ht="20.1" customHeight="1">
      <c r="A54" s="5"/>
      <c r="B54" t="s" s="70">
        <v>29</v>
      </c>
      <c r="C54" s="8"/>
      <c r="D54" s="8"/>
      <c r="E54" s="8"/>
      <c r="F54" s="60"/>
      <c r="G54" t="s" s="61">
        <v>47</v>
      </c>
      <c r="H54" s="62"/>
      <c r="I54" s="111"/>
      <c r="J54" s="63" cm="1">
        <f t="array" ref="J54">SUM(C21:C51)</f>
        <v>0</v>
      </c>
      <c r="K54" s="64"/>
      <c r="L54" s="8"/>
      <c r="M54" s="8"/>
      <c r="N54" s="8"/>
      <c r="O54" s="8"/>
      <c r="P54" s="9"/>
    </row>
    <row r="55" ht="20.1" customHeight="1">
      <c r="A55" s="5"/>
      <c r="B55" s="81"/>
      <c r="C55" s="81"/>
      <c r="D55" s="8"/>
      <c r="E55" s="8"/>
      <c r="F55" s="60"/>
      <c r="G55" t="s" s="112">
        <v>26</v>
      </c>
      <c r="H55" s="113"/>
      <c r="I55" s="114"/>
      <c r="J55" s="63" cm="1">
        <f t="array" ref="J55">J31+J45+J51</f>
        <v>0</v>
      </c>
      <c r="K55" s="64"/>
      <c r="L55" s="8"/>
      <c r="M55" s="8"/>
      <c r="N55" s="8"/>
      <c r="O55" s="8"/>
      <c r="P55" s="9"/>
    </row>
    <row r="56" ht="11.1" customHeight="1">
      <c r="A56" s="5"/>
      <c r="B56" s="8"/>
      <c r="C56" s="8"/>
      <c r="D56" s="125"/>
      <c r="E56" s="125"/>
      <c r="F56" s="125"/>
      <c r="G56" s="126"/>
      <c r="H56" s="126"/>
      <c r="I56" s="126"/>
      <c r="J56" s="127"/>
      <c r="K56" s="8"/>
      <c r="L56" s="8"/>
      <c r="M56" s="8"/>
      <c r="N56" s="8"/>
      <c r="O56" s="8"/>
      <c r="P56" s="9"/>
    </row>
    <row r="57" ht="20.1" customHeight="1">
      <c r="A57" s="5"/>
      <c r="B57" s="8"/>
      <c r="C57" s="128"/>
      <c r="D57" t="s" s="129">
        <v>48</v>
      </c>
      <c r="E57" s="130"/>
      <c r="F57" s="131"/>
      <c r="G57" t="s" s="132">
        <v>49</v>
      </c>
      <c r="H57" s="133"/>
      <c r="I57" s="134"/>
      <c r="J57" s="135" cm="1">
        <f t="array" ref="J57">'June 2025'!J52+'July 2025'!J54+J53</f>
        <v>0</v>
      </c>
      <c r="K57" s="136"/>
      <c r="L57" s="137"/>
      <c r="M57" s="8"/>
      <c r="N57" s="8"/>
      <c r="O57" s="8"/>
      <c r="P57" s="9"/>
    </row>
    <row r="58" ht="20.1" customHeight="1">
      <c r="A58" s="5"/>
      <c r="B58" s="8"/>
      <c r="C58" s="128"/>
      <c r="D58" s="138"/>
      <c r="E58" s="139"/>
      <c r="F58" s="140"/>
      <c r="G58" t="s" s="61">
        <v>50</v>
      </c>
      <c r="H58" s="62"/>
      <c r="I58" s="111"/>
      <c r="J58" s="141" cm="1">
        <f t="array" ref="J58">'June 2025'!J53+'July 2025'!J55+J54</f>
        <v>0</v>
      </c>
      <c r="K58" s="136"/>
      <c r="L58" s="8"/>
      <c r="M58" s="8"/>
      <c r="N58" s="8"/>
      <c r="O58" s="8"/>
      <c r="P58" s="9"/>
    </row>
    <row r="59" ht="20.1" customHeight="1">
      <c r="A59" s="5"/>
      <c r="B59" s="8"/>
      <c r="C59" s="128"/>
      <c r="D59" s="142"/>
      <c r="E59" s="143"/>
      <c r="F59" s="144"/>
      <c r="G59" t="s" s="145">
        <v>26</v>
      </c>
      <c r="H59" s="146"/>
      <c r="I59" s="147"/>
      <c r="J59" s="148" cm="1">
        <f t="array" ref="J59">IF(J57="","",J57-J58)</f>
        <v>0</v>
      </c>
      <c r="K59" s="136"/>
      <c r="L59" s="8"/>
      <c r="M59" s="8"/>
      <c r="N59" s="8"/>
      <c r="O59" s="8"/>
      <c r="P59" s="9"/>
    </row>
    <row r="60" ht="20.1" customHeight="1">
      <c r="A60" s="5"/>
      <c r="B60" s="8"/>
      <c r="C60" s="8"/>
      <c r="D60" s="149"/>
      <c r="E60" s="149"/>
      <c r="F60" s="149"/>
      <c r="G60" s="149"/>
      <c r="H60" s="149"/>
      <c r="I60" s="149"/>
      <c r="J60" s="149"/>
      <c r="K60" s="8"/>
      <c r="L60" s="8"/>
      <c r="M60" s="8"/>
      <c r="N60" s="8"/>
      <c r="O60" s="8"/>
      <c r="P60" s="9"/>
    </row>
    <row r="61" ht="20.1" customHeight="1">
      <c r="A61" s="5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9"/>
    </row>
    <row r="62" ht="20.1" customHeight="1">
      <c r="A62" s="5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9"/>
    </row>
    <row r="63" ht="20.1" customHeight="1">
      <c r="A63" s="5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9"/>
    </row>
    <row r="64" ht="20.1" customHeight="1">
      <c r="A64" s="5"/>
      <c r="B64" s="8"/>
      <c r="C64" s="8"/>
      <c r="D64" s="8"/>
      <c r="E64" s="8"/>
      <c r="F64" s="8"/>
      <c r="G64" s="8"/>
      <c r="H64" s="8"/>
      <c r="I64" s="8"/>
      <c r="J64" s="8"/>
      <c r="K64" s="8"/>
      <c r="L64" s="13"/>
      <c r="M64" s="8"/>
      <c r="N64" s="8"/>
      <c r="O64" s="8"/>
      <c r="P64" s="9"/>
    </row>
    <row r="65" ht="20.1" customHeight="1">
      <c r="A65" s="5"/>
      <c r="B65" s="8"/>
      <c r="C65" s="8"/>
      <c r="D65" s="8"/>
      <c r="E65" s="8"/>
      <c r="F65" s="8"/>
      <c r="G65" s="8"/>
      <c r="H65" s="8"/>
      <c r="I65" s="8"/>
      <c r="J65" s="8"/>
      <c r="K65" s="8"/>
      <c r="L65" s="13"/>
      <c r="M65" s="8"/>
      <c r="N65" s="8"/>
      <c r="O65" s="8"/>
      <c r="P65" s="9"/>
    </row>
    <row r="66" ht="20.1" customHeight="1">
      <c r="A66" s="5"/>
      <c r="B66" s="8"/>
      <c r="C66" s="8"/>
      <c r="D66" s="8"/>
      <c r="E66" s="8"/>
      <c r="F66" s="8"/>
      <c r="G66" s="8"/>
      <c r="H66" s="8"/>
      <c r="I66" s="8"/>
      <c r="J66" s="8"/>
      <c r="K66" s="8"/>
      <c r="L66" s="13"/>
      <c r="M66" s="8"/>
      <c r="N66" s="8"/>
      <c r="O66" s="8"/>
      <c r="P66" s="9"/>
    </row>
    <row r="67" ht="18.6" customHeight="1">
      <c r="A67" s="5"/>
      <c r="B67" s="8"/>
      <c r="C67" s="8"/>
      <c r="D67" s="8"/>
      <c r="E67" s="8"/>
      <c r="F67" s="8"/>
      <c r="G67" s="8"/>
      <c r="H67" s="8"/>
      <c r="I67" s="8"/>
      <c r="J67" s="8"/>
      <c r="K67" s="8"/>
      <c r="L67" s="13"/>
      <c r="M67" s="8"/>
      <c r="N67" s="8"/>
      <c r="O67" s="8"/>
      <c r="P67" s="9"/>
    </row>
    <row r="68" ht="18.6" customHeight="1">
      <c r="A68" s="5"/>
      <c r="B68" s="8"/>
      <c r="C68" s="8"/>
      <c r="D68" s="8"/>
      <c r="E68" s="8"/>
      <c r="F68" s="8"/>
      <c r="G68" s="8"/>
      <c r="H68" s="8"/>
      <c r="I68" s="8"/>
      <c r="J68" s="8"/>
      <c r="K68" s="8"/>
      <c r="L68" s="13"/>
      <c r="M68" s="8"/>
      <c r="N68" s="8"/>
      <c r="O68" s="8"/>
      <c r="P68" s="9"/>
    </row>
    <row r="69" ht="18.6" customHeight="1">
      <c r="A69" s="5"/>
      <c r="B69" s="8"/>
      <c r="C69" s="8"/>
      <c r="D69" s="8"/>
      <c r="E69" s="8"/>
      <c r="F69" s="8"/>
      <c r="G69" s="8"/>
      <c r="H69" s="8"/>
      <c r="I69" s="8"/>
      <c r="J69" s="8"/>
      <c r="K69" s="8"/>
      <c r="L69" s="13"/>
      <c r="M69" s="8"/>
      <c r="N69" s="8"/>
      <c r="O69" s="8"/>
      <c r="P69" s="9"/>
    </row>
    <row r="70" ht="18.6" customHeight="1">
      <c r="A70" s="5"/>
      <c r="B70" s="8"/>
      <c r="C70" s="8"/>
      <c r="D70" s="8"/>
      <c r="E70" s="8"/>
      <c r="F70" s="8"/>
      <c r="G70" s="8"/>
      <c r="H70" s="8"/>
      <c r="I70" s="8"/>
      <c r="J70" s="8"/>
      <c r="K70" s="8"/>
      <c r="L70" s="13"/>
      <c r="M70" s="8"/>
      <c r="N70" s="8"/>
      <c r="O70" s="8"/>
      <c r="P70" s="9"/>
    </row>
    <row r="71" ht="18.6" customHeight="1">
      <c r="A71" s="5"/>
      <c r="B71" s="8"/>
      <c r="C71" s="8"/>
      <c r="D71" s="8"/>
      <c r="E71" s="8"/>
      <c r="F71" s="8"/>
      <c r="G71" s="8"/>
      <c r="H71" s="8"/>
      <c r="I71" s="8"/>
      <c r="J71" s="8"/>
      <c r="K71" s="8"/>
      <c r="L71" s="13"/>
      <c r="M71" s="8"/>
      <c r="N71" s="8"/>
      <c r="O71" s="8"/>
      <c r="P71" s="9"/>
    </row>
    <row r="72" ht="18.6" customHeight="1">
      <c r="A72" s="5"/>
      <c r="B72" s="8"/>
      <c r="C72" s="8"/>
      <c r="D72" s="8"/>
      <c r="E72" s="8"/>
      <c r="F72" s="8"/>
      <c r="G72" s="8"/>
      <c r="H72" s="8"/>
      <c r="I72" s="8"/>
      <c r="J72" s="8"/>
      <c r="K72" s="8"/>
      <c r="L72" s="13"/>
      <c r="M72" s="8"/>
      <c r="N72" s="8"/>
      <c r="O72" s="8"/>
      <c r="P72" s="9"/>
    </row>
    <row r="73" ht="18.6" customHeight="1">
      <c r="A73" s="5"/>
      <c r="B73" s="8"/>
      <c r="C73" s="8"/>
      <c r="D73" s="8"/>
      <c r="E73" s="8"/>
      <c r="F73" s="8"/>
      <c r="G73" s="8"/>
      <c r="H73" s="8"/>
      <c r="I73" s="8"/>
      <c r="J73" s="8"/>
      <c r="K73" s="8"/>
      <c r="L73" s="13"/>
      <c r="M73" s="8"/>
      <c r="N73" s="8"/>
      <c r="O73" s="8"/>
      <c r="P73" s="9"/>
    </row>
    <row r="74" ht="18.6" customHeight="1">
      <c r="A74" s="5"/>
      <c r="B74" s="8"/>
      <c r="C74" s="8"/>
      <c r="D74" s="8"/>
      <c r="E74" s="8"/>
      <c r="F74" s="8"/>
      <c r="G74" s="8"/>
      <c r="H74" s="8"/>
      <c r="I74" s="8"/>
      <c r="J74" s="8"/>
      <c r="K74" s="8"/>
      <c r="L74" s="13"/>
      <c r="M74" s="8"/>
      <c r="N74" s="8"/>
      <c r="O74" s="8"/>
      <c r="P74" s="9"/>
    </row>
    <row r="75" ht="18.6" customHeight="1">
      <c r="A75" s="5"/>
      <c r="B75" s="8"/>
      <c r="C75" s="8"/>
      <c r="D75" s="8"/>
      <c r="E75" s="8"/>
      <c r="F75" s="8"/>
      <c r="G75" s="8"/>
      <c r="H75" s="8"/>
      <c r="I75" s="8"/>
      <c r="J75" s="8"/>
      <c r="K75" s="8"/>
      <c r="L75" s="13"/>
      <c r="M75" s="8"/>
      <c r="N75" s="8"/>
      <c r="O75" s="8"/>
      <c r="P75" s="9"/>
    </row>
    <row r="76" ht="18.6" customHeight="1">
      <c r="A76" s="5"/>
      <c r="B76" s="8"/>
      <c r="C76" s="8"/>
      <c r="D76" s="8"/>
      <c r="E76" s="8"/>
      <c r="F76" s="8"/>
      <c r="G76" s="8"/>
      <c r="H76" s="8"/>
      <c r="I76" s="8"/>
      <c r="J76" s="8"/>
      <c r="K76" s="8"/>
      <c r="L76" s="13"/>
      <c r="M76" s="8"/>
      <c r="N76" s="8"/>
      <c r="O76" s="8"/>
      <c r="P76" s="9"/>
    </row>
    <row r="77" ht="18.6" customHeight="1">
      <c r="A77" s="5"/>
      <c r="B77" s="8"/>
      <c r="C77" s="8"/>
      <c r="D77" s="8"/>
      <c r="E77" s="8"/>
      <c r="F77" s="8"/>
      <c r="G77" s="8"/>
      <c r="H77" s="8"/>
      <c r="I77" s="8"/>
      <c r="J77" s="8"/>
      <c r="K77" s="8"/>
      <c r="L77" s="13"/>
      <c r="M77" s="8"/>
      <c r="N77" s="8"/>
      <c r="O77" s="8"/>
      <c r="P77" s="9"/>
    </row>
    <row r="78" ht="18.6" customHeight="1">
      <c r="A78" s="5"/>
      <c r="B78" s="8"/>
      <c r="C78" s="8"/>
      <c r="D78" s="8"/>
      <c r="E78" s="8"/>
      <c r="F78" s="8"/>
      <c r="G78" s="8"/>
      <c r="H78" s="8"/>
      <c r="I78" s="8"/>
      <c r="J78" s="8"/>
      <c r="K78" s="8"/>
      <c r="L78" s="13"/>
      <c r="M78" s="8"/>
      <c r="N78" s="8"/>
      <c r="O78" s="8"/>
      <c r="P78" s="9"/>
    </row>
    <row r="79" ht="18.6" customHeight="1">
      <c r="A79" s="5"/>
      <c r="B79" s="8"/>
      <c r="C79" s="8"/>
      <c r="D79" s="8"/>
      <c r="E79" s="8"/>
      <c r="F79" s="8"/>
      <c r="G79" s="8"/>
      <c r="H79" s="8"/>
      <c r="I79" s="8"/>
      <c r="J79" s="8"/>
      <c r="K79" s="8"/>
      <c r="L79" s="13"/>
      <c r="M79" s="8"/>
      <c r="N79" s="8"/>
      <c r="O79" s="8"/>
      <c r="P79" s="9"/>
    </row>
    <row r="80" ht="18.6" customHeight="1">
      <c r="A80" s="5"/>
      <c r="B80" s="8"/>
      <c r="C80" s="8"/>
      <c r="D80" s="8"/>
      <c r="E80" s="8"/>
      <c r="F80" s="8"/>
      <c r="G80" s="8"/>
      <c r="H80" s="8"/>
      <c r="I80" s="8"/>
      <c r="J80" s="8"/>
      <c r="K80" s="8"/>
      <c r="L80" s="13"/>
      <c r="M80" s="8"/>
      <c r="N80" s="8"/>
      <c r="O80" s="8"/>
      <c r="P80" s="9"/>
    </row>
    <row r="81" ht="18.6" customHeight="1">
      <c r="A81" s="5"/>
      <c r="B81" s="8"/>
      <c r="C81" s="8"/>
      <c r="D81" s="8"/>
      <c r="E81" s="8"/>
      <c r="F81" s="8"/>
      <c r="G81" s="8"/>
      <c r="H81" s="8"/>
      <c r="I81" s="8"/>
      <c r="J81" s="8"/>
      <c r="K81" s="8"/>
      <c r="L81" s="13"/>
      <c r="M81" s="8"/>
      <c r="N81" s="8"/>
      <c r="O81" s="8"/>
      <c r="P81" s="9"/>
    </row>
    <row r="82" ht="18.6" customHeight="1">
      <c r="A82" s="5"/>
      <c r="B82" s="8"/>
      <c r="C82" s="8"/>
      <c r="D82" s="8"/>
      <c r="E82" s="8"/>
      <c r="F82" s="8"/>
      <c r="G82" s="8"/>
      <c r="H82" s="8"/>
      <c r="I82" s="8"/>
      <c r="J82" s="8"/>
      <c r="K82" s="8"/>
      <c r="L82" s="13"/>
      <c r="M82" s="8"/>
      <c r="N82" s="8"/>
      <c r="O82" s="8"/>
      <c r="P82" s="9"/>
    </row>
    <row r="83" ht="18.6" customHeight="1">
      <c r="A83" s="5"/>
      <c r="B83" s="8"/>
      <c r="C83" s="8"/>
      <c r="D83" s="8"/>
      <c r="E83" s="8"/>
      <c r="F83" s="8"/>
      <c r="G83" s="8"/>
      <c r="H83" s="8"/>
      <c r="I83" s="8"/>
      <c r="J83" s="8"/>
      <c r="K83" s="8"/>
      <c r="L83" s="13"/>
      <c r="M83" s="8"/>
      <c r="N83" s="8"/>
      <c r="O83" s="8"/>
      <c r="P83" s="9"/>
    </row>
    <row r="84" ht="18.6" customHeight="1">
      <c r="A84" s="5"/>
      <c r="B84" s="8"/>
      <c r="C84" s="8"/>
      <c r="D84" s="8"/>
      <c r="E84" s="8"/>
      <c r="F84" s="8"/>
      <c r="G84" s="8"/>
      <c r="H84" s="8"/>
      <c r="I84" s="8"/>
      <c r="J84" s="8"/>
      <c r="K84" s="8"/>
      <c r="L84" s="13"/>
      <c r="M84" s="8"/>
      <c r="N84" s="8"/>
      <c r="O84" s="8"/>
      <c r="P84" s="9"/>
    </row>
    <row r="85" ht="18.6" customHeight="1">
      <c r="A85" s="5"/>
      <c r="B85" s="8"/>
      <c r="C85" s="8"/>
      <c r="D85" s="8"/>
      <c r="E85" s="8"/>
      <c r="F85" s="8"/>
      <c r="G85" s="8"/>
      <c r="H85" s="8"/>
      <c r="I85" s="8"/>
      <c r="J85" s="8"/>
      <c r="K85" s="8"/>
      <c r="L85" s="13"/>
      <c r="M85" s="8"/>
      <c r="N85" s="8"/>
      <c r="O85" s="8"/>
      <c r="P85" s="9"/>
    </row>
    <row r="86" ht="18.6" customHeight="1">
      <c r="A86" s="5"/>
      <c r="B86" s="8"/>
      <c r="C86" s="8"/>
      <c r="D86" s="8"/>
      <c r="E86" s="8"/>
      <c r="F86" s="8"/>
      <c r="G86" s="8"/>
      <c r="H86" s="8"/>
      <c r="I86" s="8"/>
      <c r="J86" s="8"/>
      <c r="K86" s="8"/>
      <c r="L86" s="13"/>
      <c r="M86" s="8"/>
      <c r="N86" s="8"/>
      <c r="O86" s="8"/>
      <c r="P86" s="9"/>
    </row>
    <row r="87" ht="18.6" customHeight="1">
      <c r="A87" s="5"/>
      <c r="B87" s="8"/>
      <c r="C87" s="8"/>
      <c r="D87" s="8"/>
      <c r="E87" s="8"/>
      <c r="F87" s="8"/>
      <c r="G87" s="8"/>
      <c r="H87" s="8"/>
      <c r="I87" s="8"/>
      <c r="J87" s="8"/>
      <c r="K87" s="8"/>
      <c r="L87" s="13"/>
      <c r="M87" s="8"/>
      <c r="N87" s="8"/>
      <c r="O87" s="8"/>
      <c r="P87" s="9"/>
    </row>
    <row r="88" ht="18.6" customHeight="1">
      <c r="A88" s="5"/>
      <c r="B88" s="8"/>
      <c r="C88" s="8"/>
      <c r="D88" s="8"/>
      <c r="E88" s="8"/>
      <c r="F88" s="8"/>
      <c r="G88" s="8"/>
      <c r="H88" s="8"/>
      <c r="I88" s="8"/>
      <c r="J88" s="8"/>
      <c r="K88" s="8"/>
      <c r="L88" s="13"/>
      <c r="M88" s="8"/>
      <c r="N88" s="8"/>
      <c r="O88" s="8"/>
      <c r="P88" s="9"/>
    </row>
    <row r="89" ht="18.6" customHeight="1">
      <c r="A89" s="5"/>
      <c r="B89" s="8"/>
      <c r="C89" s="8"/>
      <c r="D89" s="8"/>
      <c r="E89" s="8"/>
      <c r="F89" s="8"/>
      <c r="G89" s="8"/>
      <c r="H89" s="8"/>
      <c r="I89" s="8"/>
      <c r="J89" s="8"/>
      <c r="K89" s="8"/>
      <c r="L89" s="13"/>
      <c r="M89" s="8"/>
      <c r="N89" s="8"/>
      <c r="O89" s="8"/>
      <c r="P89" s="9"/>
    </row>
    <row r="90" ht="18.6" customHeight="1">
      <c r="A90" s="5"/>
      <c r="B90" s="8"/>
      <c r="C90" s="8"/>
      <c r="D90" s="8"/>
      <c r="E90" s="8"/>
      <c r="F90" s="8"/>
      <c r="G90" s="8"/>
      <c r="H90" s="8"/>
      <c r="I90" s="8"/>
      <c r="J90" s="8"/>
      <c r="K90" s="8"/>
      <c r="L90" s="13"/>
      <c r="M90" s="8"/>
      <c r="N90" s="8"/>
      <c r="O90" s="8"/>
      <c r="P90" s="9"/>
    </row>
    <row r="91" ht="18.6" customHeight="1">
      <c r="A91" s="5"/>
      <c r="B91" s="8"/>
      <c r="C91" s="8"/>
      <c r="D91" s="8"/>
      <c r="E91" s="8"/>
      <c r="F91" s="8"/>
      <c r="G91" s="8"/>
      <c r="H91" s="8"/>
      <c r="I91" s="8"/>
      <c r="J91" s="8"/>
      <c r="K91" s="8"/>
      <c r="L91" s="13"/>
      <c r="M91" s="8"/>
      <c r="N91" s="8"/>
      <c r="O91" s="8"/>
      <c r="P91" s="9"/>
    </row>
    <row r="92" ht="18.6" customHeight="1">
      <c r="A92" s="5"/>
      <c r="B92" s="8"/>
      <c r="C92" s="8"/>
      <c r="D92" s="8"/>
      <c r="E92" s="8"/>
      <c r="F92" s="8"/>
      <c r="G92" s="8"/>
      <c r="H92" s="8"/>
      <c r="I92" s="8"/>
      <c r="J92" s="8"/>
      <c r="K92" s="8"/>
      <c r="L92" s="13"/>
      <c r="M92" s="8"/>
      <c r="N92" s="8"/>
      <c r="O92" s="8"/>
      <c r="P92" s="9"/>
    </row>
    <row r="93" ht="18.6" customHeight="1">
      <c r="A93" s="5"/>
      <c r="B93" s="8"/>
      <c r="C93" s="8"/>
      <c r="D93" s="8"/>
      <c r="E93" s="8"/>
      <c r="F93" s="8"/>
      <c r="G93" s="8"/>
      <c r="H93" s="8"/>
      <c r="I93" s="8"/>
      <c r="J93" s="8"/>
      <c r="K93" s="8"/>
      <c r="L93" s="13"/>
      <c r="M93" s="8"/>
      <c r="N93" s="8"/>
      <c r="O93" s="8"/>
      <c r="P93" s="9"/>
    </row>
    <row r="94" ht="18.6" customHeight="1">
      <c r="A94" s="5"/>
      <c r="B94" s="8"/>
      <c r="C94" s="8"/>
      <c r="D94" s="8"/>
      <c r="E94" s="8"/>
      <c r="F94" s="8"/>
      <c r="G94" s="8"/>
      <c r="H94" s="8"/>
      <c r="I94" s="8"/>
      <c r="J94" s="8"/>
      <c r="K94" s="8"/>
      <c r="L94" s="13"/>
      <c r="M94" s="8"/>
      <c r="N94" s="8"/>
      <c r="O94" s="8"/>
      <c r="P94" s="9"/>
    </row>
    <row r="95" ht="18.6" customHeight="1">
      <c r="A95" s="5"/>
      <c r="B95" s="8"/>
      <c r="C95" s="8"/>
      <c r="D95" s="8"/>
      <c r="E95" s="8"/>
      <c r="F95" s="8"/>
      <c r="G95" s="8"/>
      <c r="H95" s="8"/>
      <c r="I95" s="8"/>
      <c r="J95" s="8"/>
      <c r="K95" s="8"/>
      <c r="L95" s="13"/>
      <c r="M95" s="8"/>
      <c r="N95" s="8"/>
      <c r="O95" s="8"/>
      <c r="P95" s="9"/>
    </row>
    <row r="96" ht="18.6" customHeight="1">
      <c r="A96" s="5"/>
      <c r="B96" s="8"/>
      <c r="C96" s="8"/>
      <c r="D96" s="8"/>
      <c r="E96" s="8"/>
      <c r="F96" s="8"/>
      <c r="G96" s="8"/>
      <c r="H96" s="8"/>
      <c r="I96" s="8"/>
      <c r="J96" s="8"/>
      <c r="K96" s="8"/>
      <c r="L96" s="13"/>
      <c r="M96" s="8"/>
      <c r="N96" s="8"/>
      <c r="O96" s="8"/>
      <c r="P96" s="9"/>
    </row>
    <row r="97" ht="18.6" customHeight="1">
      <c r="A97" s="5"/>
      <c r="B97" s="8"/>
      <c r="C97" s="8"/>
      <c r="D97" s="8"/>
      <c r="E97" s="8"/>
      <c r="F97" s="8"/>
      <c r="G97" s="8"/>
      <c r="H97" s="8"/>
      <c r="I97" s="8"/>
      <c r="J97" s="8"/>
      <c r="K97" s="8"/>
      <c r="L97" s="13"/>
      <c r="M97" s="8"/>
      <c r="N97" s="8"/>
      <c r="O97" s="8"/>
      <c r="P97" s="9"/>
    </row>
    <row r="98" ht="18.6" customHeight="1">
      <c r="A98" s="5"/>
      <c r="B98" s="8"/>
      <c r="C98" s="8"/>
      <c r="D98" s="8"/>
      <c r="E98" s="8"/>
      <c r="F98" s="8"/>
      <c r="G98" s="8"/>
      <c r="H98" s="8"/>
      <c r="I98" s="8"/>
      <c r="J98" s="8"/>
      <c r="K98" s="8"/>
      <c r="L98" s="13"/>
      <c r="M98" s="8"/>
      <c r="N98" s="8"/>
      <c r="O98" s="8"/>
      <c r="P98" s="9"/>
    </row>
    <row r="99" ht="18.6" customHeight="1">
      <c r="A99" s="5"/>
      <c r="B99" s="8"/>
      <c r="C99" s="8"/>
      <c r="D99" s="8"/>
      <c r="E99" s="8"/>
      <c r="F99" s="8"/>
      <c r="G99" s="8"/>
      <c r="H99" s="8"/>
      <c r="I99" s="8"/>
      <c r="J99" s="8"/>
      <c r="K99" s="8"/>
      <c r="L99" s="13"/>
      <c r="M99" s="8"/>
      <c r="N99" s="8"/>
      <c r="O99" s="8"/>
      <c r="P99" s="9"/>
    </row>
    <row r="100" ht="18.6" customHeight="1">
      <c r="A100" s="5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13"/>
      <c r="M100" s="8"/>
      <c r="N100" s="8"/>
      <c r="O100" s="8"/>
      <c r="P100" s="9"/>
    </row>
    <row r="101" ht="18.6" customHeight="1">
      <c r="A101" s="5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13"/>
      <c r="M101" s="8"/>
      <c r="N101" s="8"/>
      <c r="O101" s="8"/>
      <c r="P101" s="9"/>
    </row>
    <row r="102" ht="18.6" customHeight="1">
      <c r="A102" s="5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13"/>
      <c r="M102" s="8"/>
      <c r="N102" s="8"/>
      <c r="O102" s="8"/>
      <c r="P102" s="9"/>
    </row>
    <row r="103" ht="18.6" customHeight="1">
      <c r="A103" s="5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13"/>
      <c r="M103" s="8"/>
      <c r="N103" s="8"/>
      <c r="O103" s="8"/>
      <c r="P103" s="9"/>
    </row>
    <row r="104" ht="18.6" customHeight="1">
      <c r="A104" s="5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13"/>
      <c r="M104" s="8"/>
      <c r="N104" s="8"/>
      <c r="O104" s="8"/>
      <c r="P104" s="9"/>
    </row>
    <row r="105" ht="18.6" customHeight="1">
      <c r="A105" s="5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13"/>
      <c r="M105" s="8"/>
      <c r="N105" s="8"/>
      <c r="O105" s="8"/>
      <c r="P105" s="9"/>
    </row>
    <row r="106" ht="18.6" customHeight="1">
      <c r="A106" s="5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13"/>
      <c r="M106" s="8"/>
      <c r="N106" s="8"/>
      <c r="O106" s="8"/>
      <c r="P106" s="9"/>
    </row>
    <row r="107" ht="18.6" customHeight="1">
      <c r="A107" s="5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13"/>
      <c r="M107" s="8"/>
      <c r="N107" s="8"/>
      <c r="O107" s="8"/>
      <c r="P107" s="9"/>
    </row>
    <row r="108" ht="18.6" customHeight="1">
      <c r="A108" s="5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13"/>
      <c r="M108" s="8"/>
      <c r="N108" s="8"/>
      <c r="O108" s="8"/>
      <c r="P108" s="9"/>
    </row>
    <row r="109" ht="18.6" customHeight="1">
      <c r="A109" s="5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13"/>
      <c r="M109" s="8"/>
      <c r="N109" s="8"/>
      <c r="O109" s="8"/>
      <c r="P109" s="9"/>
    </row>
    <row r="110" ht="18.6" customHeight="1">
      <c r="A110" s="5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13"/>
      <c r="M110" s="8"/>
      <c r="N110" s="8"/>
      <c r="O110" s="8"/>
      <c r="P110" s="9"/>
    </row>
    <row r="111" ht="18.6" customHeight="1">
      <c r="A111" s="5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13"/>
      <c r="M111" s="8"/>
      <c r="N111" s="8"/>
      <c r="O111" s="8"/>
      <c r="P111" s="9"/>
    </row>
    <row r="112" ht="18.6" customHeight="1">
      <c r="A112" s="5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13"/>
      <c r="M112" s="8"/>
      <c r="N112" s="8"/>
      <c r="O112" s="8"/>
      <c r="P112" s="9"/>
    </row>
    <row r="113" ht="18.6" customHeight="1">
      <c r="A113" s="5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13"/>
      <c r="M113" s="8"/>
      <c r="N113" s="8"/>
      <c r="O113" s="8"/>
      <c r="P113" s="9"/>
    </row>
    <row r="114" ht="18.6" customHeight="1">
      <c r="A114" s="5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13"/>
      <c r="M114" s="8"/>
      <c r="N114" s="8"/>
      <c r="O114" s="8"/>
      <c r="P114" s="9"/>
    </row>
    <row r="115" ht="18.6" customHeight="1">
      <c r="A115" s="5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13"/>
      <c r="M115" s="8"/>
      <c r="N115" s="8"/>
      <c r="O115" s="8"/>
      <c r="P115" s="9"/>
    </row>
    <row r="116" ht="18.6" customHeight="1">
      <c r="A116" s="5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13"/>
      <c r="M116" s="8"/>
      <c r="N116" s="8"/>
      <c r="O116" s="8"/>
      <c r="P116" s="9"/>
    </row>
    <row r="117" ht="18.6" customHeight="1">
      <c r="A117" s="5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13"/>
      <c r="M117" s="8"/>
      <c r="N117" s="8"/>
      <c r="O117" s="8"/>
      <c r="P117" s="9"/>
    </row>
    <row r="118" ht="18.6" customHeight="1">
      <c r="A118" s="5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13"/>
      <c r="M118" s="8"/>
      <c r="N118" s="8"/>
      <c r="O118" s="8"/>
      <c r="P118" s="9"/>
    </row>
    <row r="119" ht="18.6" customHeight="1">
      <c r="A119" s="5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13"/>
      <c r="M119" s="8"/>
      <c r="N119" s="8"/>
      <c r="O119" s="8"/>
      <c r="P119" s="9"/>
    </row>
    <row r="120" ht="18.6" customHeight="1">
      <c r="A120" s="5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13"/>
      <c r="M120" s="8"/>
      <c r="N120" s="8"/>
      <c r="O120" s="8"/>
      <c r="P120" s="9"/>
    </row>
    <row r="121" ht="18.6" customHeight="1">
      <c r="A121" s="5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13"/>
      <c r="M121" s="8"/>
      <c r="N121" s="8"/>
      <c r="O121" s="8"/>
      <c r="P121" s="9"/>
    </row>
    <row r="122" ht="18.6" customHeight="1">
      <c r="A122" s="5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13"/>
      <c r="M122" s="8"/>
      <c r="N122" s="8"/>
      <c r="O122" s="8"/>
      <c r="P122" s="9"/>
    </row>
    <row r="123" ht="18.6" customHeight="1">
      <c r="A123" s="5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13"/>
      <c r="M123" s="8"/>
      <c r="N123" s="8"/>
      <c r="O123" s="8"/>
      <c r="P123" s="9"/>
    </row>
    <row r="124" ht="18.6" customHeight="1">
      <c r="A124" s="5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13"/>
      <c r="M124" s="8"/>
      <c r="N124" s="8"/>
      <c r="O124" s="8"/>
      <c r="P124" s="9"/>
    </row>
    <row r="125" ht="18.6" customHeight="1">
      <c r="A125" s="5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13"/>
      <c r="M125" s="8"/>
      <c r="N125" s="8"/>
      <c r="O125" s="8"/>
      <c r="P125" s="9"/>
    </row>
    <row r="126" ht="18.6" customHeight="1">
      <c r="A126" s="5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13"/>
      <c r="M126" s="8"/>
      <c r="N126" s="8"/>
      <c r="O126" s="8"/>
      <c r="P126" s="9"/>
    </row>
    <row r="127" ht="18.6" customHeight="1">
      <c r="A127" s="5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13"/>
      <c r="M127" s="8"/>
      <c r="N127" s="8"/>
      <c r="O127" s="8"/>
      <c r="P127" s="9"/>
    </row>
    <row r="128" ht="18.6" customHeight="1">
      <c r="A128" s="5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13"/>
      <c r="M128" s="8"/>
      <c r="N128" s="8"/>
      <c r="O128" s="8"/>
      <c r="P128" s="9"/>
    </row>
    <row r="129" ht="18.6" customHeight="1">
      <c r="A129" s="5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13"/>
      <c r="M129" s="8"/>
      <c r="N129" s="8"/>
      <c r="O129" s="8"/>
      <c r="P129" s="9"/>
    </row>
    <row r="130" ht="18.6" customHeight="1">
      <c r="A130" s="5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13"/>
      <c r="M130" s="8"/>
      <c r="N130" s="8"/>
      <c r="O130" s="8"/>
      <c r="P130" s="9"/>
    </row>
    <row r="131" ht="18.6" customHeight="1">
      <c r="A131" s="5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13"/>
      <c r="M131" s="8"/>
      <c r="N131" s="8"/>
      <c r="O131" s="8"/>
      <c r="P131" s="9"/>
    </row>
    <row r="132" ht="18.6" customHeight="1">
      <c r="A132" s="5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13"/>
      <c r="M132" s="8"/>
      <c r="N132" s="8"/>
      <c r="O132" s="8"/>
      <c r="P132" s="9"/>
    </row>
    <row r="133" ht="18.6" customHeight="1">
      <c r="A133" s="5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13"/>
      <c r="M133" s="8"/>
      <c r="N133" s="8"/>
      <c r="O133" s="8"/>
      <c r="P133" s="9"/>
    </row>
    <row r="134" ht="18.6" customHeight="1">
      <c r="A134" s="5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13"/>
      <c r="M134" s="8"/>
      <c r="N134" s="8"/>
      <c r="O134" s="8"/>
      <c r="P134" s="9"/>
    </row>
    <row r="135" ht="18.6" customHeight="1">
      <c r="A135" s="5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13"/>
      <c r="M135" s="8"/>
      <c r="N135" s="8"/>
      <c r="O135" s="8"/>
      <c r="P135" s="9"/>
    </row>
    <row r="136" ht="18.6" customHeight="1">
      <c r="A136" s="5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13"/>
      <c r="M136" s="8"/>
      <c r="N136" s="8"/>
      <c r="O136" s="8"/>
      <c r="P136" s="9"/>
    </row>
    <row r="137" ht="18.6" customHeight="1">
      <c r="A137" s="5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13"/>
      <c r="M137" s="8"/>
      <c r="N137" s="8"/>
      <c r="O137" s="8"/>
      <c r="P137" s="9"/>
    </row>
    <row r="138" ht="18.6" customHeight="1">
      <c r="A138" s="5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13"/>
      <c r="M138" s="8"/>
      <c r="N138" s="8"/>
      <c r="O138" s="8"/>
      <c r="P138" s="9"/>
    </row>
    <row r="139" ht="18.6" customHeight="1">
      <c r="A139" s="5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13"/>
      <c r="M139" s="8"/>
      <c r="N139" s="8"/>
      <c r="O139" s="8"/>
      <c r="P139" s="9"/>
    </row>
    <row r="140" ht="18.6" customHeight="1">
      <c r="A140" s="5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13"/>
      <c r="M140" s="8"/>
      <c r="N140" s="8"/>
      <c r="O140" s="8"/>
      <c r="P140" s="9"/>
    </row>
    <row r="141" ht="18.6" customHeight="1">
      <c r="A141" s="5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13"/>
      <c r="M141" s="8"/>
      <c r="N141" s="8"/>
      <c r="O141" s="8"/>
      <c r="P141" s="9"/>
    </row>
    <row r="142" ht="18.6" customHeight="1">
      <c r="A142" s="5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13"/>
      <c r="M142" s="8"/>
      <c r="N142" s="8"/>
      <c r="O142" s="8"/>
      <c r="P142" s="9"/>
    </row>
    <row r="143" ht="18.6" customHeight="1">
      <c r="A143" s="5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13"/>
      <c r="M143" s="8"/>
      <c r="N143" s="8"/>
      <c r="O143" s="8"/>
      <c r="P143" s="9"/>
    </row>
    <row r="144" ht="18.6" customHeight="1">
      <c r="A144" s="5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13"/>
      <c r="M144" s="8"/>
      <c r="N144" s="8"/>
      <c r="O144" s="8"/>
      <c r="P144" s="9"/>
    </row>
    <row r="145" ht="18.6" customHeight="1">
      <c r="A145" s="5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13"/>
      <c r="M145" s="8"/>
      <c r="N145" s="8"/>
      <c r="O145" s="8"/>
      <c r="P145" s="9"/>
    </row>
    <row r="146" ht="18.6" customHeight="1">
      <c r="A146" s="5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13"/>
      <c r="M146" s="8"/>
      <c r="N146" s="8"/>
      <c r="O146" s="8"/>
      <c r="P146" s="9"/>
    </row>
    <row r="147" ht="18.6" customHeight="1">
      <c r="A147" s="5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13"/>
      <c r="M147" s="8"/>
      <c r="N147" s="8"/>
      <c r="O147" s="8"/>
      <c r="P147" s="9"/>
    </row>
    <row r="148" ht="18.6" customHeight="1">
      <c r="A148" s="5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13"/>
      <c r="M148" s="8"/>
      <c r="N148" s="8"/>
      <c r="O148" s="8"/>
      <c r="P148" s="9"/>
    </row>
    <row r="149" ht="18.6" customHeight="1">
      <c r="A149" s="5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13"/>
      <c r="M149" s="8"/>
      <c r="N149" s="8"/>
      <c r="O149" s="8"/>
      <c r="P149" s="9"/>
    </row>
    <row r="150" ht="18.6" customHeight="1">
      <c r="A150" s="5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13"/>
      <c r="M150" s="8"/>
      <c r="N150" s="8"/>
      <c r="O150" s="8"/>
      <c r="P150" s="9"/>
    </row>
    <row r="151" ht="18.6" customHeight="1">
      <c r="A151" s="5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13"/>
      <c r="M151" s="8"/>
      <c r="N151" s="8"/>
      <c r="O151" s="8"/>
      <c r="P151" s="9"/>
    </row>
    <row r="152" ht="18.6" customHeight="1">
      <c r="A152" s="82"/>
      <c r="B152" s="83"/>
      <c r="C152" s="83"/>
      <c r="D152" s="83"/>
      <c r="E152" s="83"/>
      <c r="F152" s="83"/>
      <c r="G152" s="83"/>
      <c r="H152" s="83"/>
      <c r="I152" s="83"/>
      <c r="J152" s="83"/>
      <c r="K152" s="83"/>
      <c r="L152" s="150"/>
      <c r="M152" s="83"/>
      <c r="N152" s="83"/>
      <c r="O152" s="83"/>
      <c r="P152" s="84"/>
    </row>
  </sheetData>
  <mergeCells count="12">
    <mergeCell ref="D57:E59"/>
    <mergeCell ref="G31:I31"/>
    <mergeCell ref="G45:I45"/>
    <mergeCell ref="G51:I51"/>
    <mergeCell ref="G55:I55"/>
    <mergeCell ref="G59:I59"/>
    <mergeCell ref="B2:J2"/>
    <mergeCell ref="I13:J13"/>
    <mergeCell ref="B15:C16"/>
    <mergeCell ref="D15:J16"/>
    <mergeCell ref="B18:C18"/>
    <mergeCell ref="I18:J18"/>
  </mergeCells>
  <conditionalFormatting sqref="E21:E51 J31 J45 J51 J55 J59">
    <cfRule type="cellIs" dxfId="4" priority="1" operator="lessThan" stopIfTrue="1">
      <formula>0</formula>
    </cfRule>
    <cfRule type="cellIs" dxfId="5" priority="2" operator="greaterThan" stopIfTrue="1">
      <formula>-0.001</formula>
    </cfRule>
  </conditionalFormatting>
  <pageMargins left="0" right="0" top="0.5" bottom="0.2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